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36" windowWidth="26460" windowHeight="19560" activeTab="0"/>
  </bookViews>
  <sheets>
    <sheet name="gran_QMD_G" sheetId="1" r:id="rId1"/>
    <sheet name="QMD_MG_only" sheetId="2" r:id="rId2"/>
    <sheet name="granite_only" sheetId="3" r:id="rId3"/>
    <sheet name="References" sheetId="4" r:id="rId4"/>
  </sheets>
  <definedNames/>
  <calcPr fullCalcOnLoad="1"/>
</workbook>
</file>

<file path=xl/sharedStrings.xml><?xml version="1.0" encoding="utf-8"?>
<sst xmlns="http://schemas.openxmlformats.org/spreadsheetml/2006/main" count="488" uniqueCount="155">
  <si>
    <t>Marvin UB, Lindstrom MM, Holmberg BB, Martinez RR (1991) New observations on the quartz monzodiorite-granite suite. Proc Lunar Planet Sci 21:119-135</t>
  </si>
  <si>
    <t>Lindstrom MM, Marvin UB, Vetter SK, Shervais JW (1988) Apennine front revisited:  Diversity of Apollo 15 highland rock types. Proc Lunar Planet Sci Conf 18:169-185</t>
  </si>
  <si>
    <t>Jolliff BL, Haskin LA, Colson RO, Wadhwa M (1993) Partitioning in REE-saturating minerals: Theory, experiment, and modelling of whitlockite, apatite, and evolution of lunar residual magmas. Geochimica et Cosmochimica Acta 57:4069-4094</t>
  </si>
  <si>
    <t>Taylor GJ, Warner RD, Keil K, Ma M-S, Schmitt RA (1980) Silicate liquid immiscibility, evolved lunar rocks and the formation of KREEP. In JJ Papike, RB Merrill, Eds. Proceedings of the Conference. on the Lunar Highlands Crust, p. 339-352</t>
  </si>
  <si>
    <t>Nyquist LE, Wiesman H, Shih C-Y, Bansal BM (1977) REE and Rb-Sr analysis of 15405 quartz-monzodiorite (Super-KREEP). Proc Lunar Planet Sci 8:738-740</t>
  </si>
  <si>
    <t>Ryder G, Martinez RR (1991) Evolved hypabyssal rocks from Station 7, Apennine Front, Apollo 15. Proc Lunar Planet Sci 21:137-150</t>
  </si>
  <si>
    <t>K2O</t>
  </si>
  <si>
    <t>trace elements (ppm)</t>
  </si>
  <si>
    <t>selected trace elements (ppm)</t>
  </si>
  <si>
    <t>oxides (wt.%)</t>
  </si>
  <si>
    <t>contam/Bx</t>
  </si>
  <si>
    <t>,7069</t>
  </si>
  <si>
    <t>,7373</t>
  </si>
  <si>
    <t>,7264</t>
  </si>
  <si>
    <t>,24</t>
  </si>
  <si>
    <t>,23c</t>
  </si>
  <si>
    <t>,10/,178a</t>
  </si>
  <si>
    <t>,10/,178b</t>
  </si>
  <si>
    <t>,12/,179</t>
  </si>
  <si>
    <t>,152</t>
  </si>
  <si>
    <t>,85a</t>
  </si>
  <si>
    <t>,85b</t>
  </si>
  <si>
    <t>c315</t>
  </si>
  <si>
    <t>MG</t>
  </si>
  <si>
    <t>QMD</t>
  </si>
  <si>
    <t>&lt;110</t>
  </si>
  <si>
    <t>&lt;100</t>
  </si>
  <si>
    <t>&lt;40</t>
  </si>
  <si>
    <t xml:space="preserve">    &lt;5</t>
  </si>
  <si>
    <t xml:space="preserve">    &lt;7</t>
  </si>
  <si>
    <t>Marvin</t>
  </si>
  <si>
    <t>Ryder and</t>
  </si>
  <si>
    <t>GJ Taylor</t>
  </si>
  <si>
    <t>Nyquist</t>
  </si>
  <si>
    <t>Lindstrom</t>
  </si>
  <si>
    <t>Warren PH, Taylor GJ, Keil K, Shirley DN, Wasson JT (1983) Petrology and chemistry of two "large" granite clasts from the Moon. Earth &amp; Planet Sci Lett 64:175-185</t>
  </si>
  <si>
    <t>Blanchard DP, Jacobs JW, Brannon JC (1977) Chemistry of ANT-suite and felsite clasts from consortium breccia 73215 and of gabbroic anorthosite 79215. Proc Lunar Planet Sci 8:2507-2524</t>
  </si>
  <si>
    <t>Blanchard DP, Budahn JR (1979) Remnants from the ancient crust: Clasts from Consortium breccia 73255. Proc Lunar Planet Sci Conf 10:803-816</t>
  </si>
  <si>
    <t>Quick JE, Albee AL, Ma M-S, Murali AV, Schmitt RA (1977) Chemical composition and possible immiscibility of two silicate melts in 12013. Proc Lunar Sci Conf 8:2153-2189</t>
  </si>
  <si>
    <t>Snyder GA, Taylor LA, Liu Y-G, Schmitt RA (1992) Petrogenesis of the western highlands of the Moon: Evidence from a diverse group of whitlockite-rich rocks from the Fra Mauro Formation. Proc Lunar Planet Sci 22:399-416</t>
  </si>
  <si>
    <t>Jolliff BL, Korotev RL, Haskin LA (1991) Geochemistry of 2-4 mm particles from Apollo 14 soil (14161) and implications regarding igneous components and soil-forming processes. Proceedings of the Lunar and Planetary Science Conference 21:193-219</t>
  </si>
  <si>
    <t>Warren PH, Jerde EA, Kallemeyn GW (1987) Pristine Moon rocks: A "large" felsite and a metal-rich ferroan anorthosite. Proc Lunar Planet Sci Conf 17th in J Geophys Res 92:E303-E313</t>
  </si>
  <si>
    <t>Morris RW, Taylor GJ, Newsom HE, Keil K, Garcia SR (1990) Highly evolved and ultramafic lithologies from Apollo 14 soils. Proc Lunar Planet Sci Conf 20:61-75</t>
  </si>
  <si>
    <t>(1991)</t>
  </si>
  <si>
    <t>Martinez</t>
  </si>
  <si>
    <t>(unpub)</t>
  </si>
  <si>
    <t>Jolliff et</t>
  </si>
  <si>
    <t>(1993)</t>
  </si>
  <si>
    <t>(1980)</t>
  </si>
  <si>
    <t>(1976)</t>
  </si>
  <si>
    <t>(1988)</t>
  </si>
  <si>
    <t>al. (1993)</t>
  </si>
  <si>
    <t xml:space="preserve"> </t>
  </si>
  <si>
    <t>MG (*)</t>
  </si>
  <si>
    <t>14161,7264: major elements, Ba, Zr, REE by modal recombination; other trace elements (italicized) by INAA, which includes MG clast plus breccia (Jolliff et al. 1991).</t>
  </si>
  <si>
    <t>&lt;10% FeO</t>
  </si>
  <si>
    <t>granite</t>
  </si>
  <si>
    <t>QMD/MG</t>
  </si>
  <si>
    <t>&gt;10% FeO</t>
  </si>
  <si>
    <t>avg</t>
  </si>
  <si>
    <t>Black Bx</t>
  </si>
  <si>
    <t>Table A3.4. Major and trace-element chemical analyses of Alkali Suite granite/QMD/monzogabbro</t>
  </si>
  <si>
    <t>Table A3.4b. Chemical analyses, norms, and modal mineralogy of quartz monzodiorites and monzogabbro</t>
  </si>
  <si>
    <t>oxides (wt.)%</t>
  </si>
  <si>
    <t>Table A3.4a. Chemical analyses, norms, and mineral modes of granites/felsites</t>
  </si>
  <si>
    <t>,507/,517</t>
  </si>
  <si>
    <t>,28/,3</t>
  </si>
  <si>
    <t>,28/,4</t>
  </si>
  <si>
    <t>,28/,2</t>
  </si>
  <si>
    <t>,94</t>
  </si>
  <si>
    <t>,96</t>
  </si>
  <si>
    <r>
      <t>SiO</t>
    </r>
    <r>
      <rPr>
        <vertAlign val="subscript"/>
        <sz val="8"/>
        <rFont val="Times New Roman"/>
        <family val="1"/>
      </rPr>
      <t>2</t>
    </r>
  </si>
  <si>
    <r>
      <t>TiO</t>
    </r>
    <r>
      <rPr>
        <vertAlign val="subscript"/>
        <sz val="8"/>
        <rFont val="Times New Roman"/>
        <family val="1"/>
      </rPr>
      <t>2</t>
    </r>
  </si>
  <si>
    <r>
      <t>Al</t>
    </r>
    <r>
      <rPr>
        <vertAlign val="subscript"/>
        <sz val="8"/>
        <rFont val="Times New Roman"/>
        <family val="1"/>
      </rPr>
      <t>2</t>
    </r>
    <r>
      <rPr>
        <sz val="8"/>
        <rFont val="Times New Roman"/>
        <family val="1"/>
      </rPr>
      <t>O</t>
    </r>
    <r>
      <rPr>
        <vertAlign val="subscript"/>
        <sz val="8"/>
        <rFont val="Times New Roman"/>
        <family val="1"/>
      </rPr>
      <t>3</t>
    </r>
  </si>
  <si>
    <r>
      <t>Cr</t>
    </r>
    <r>
      <rPr>
        <vertAlign val="subscript"/>
        <sz val="8"/>
        <rFont val="Times New Roman"/>
        <family val="1"/>
      </rPr>
      <t>2</t>
    </r>
    <r>
      <rPr>
        <sz val="8"/>
        <rFont val="Times New Roman"/>
        <family val="1"/>
      </rPr>
      <t>O</t>
    </r>
    <r>
      <rPr>
        <vertAlign val="subscript"/>
        <sz val="8"/>
        <rFont val="Times New Roman"/>
        <family val="1"/>
      </rPr>
      <t>3</t>
    </r>
  </si>
  <si>
    <t>FeO</t>
  </si>
  <si>
    <t>MnO</t>
  </si>
  <si>
    <t>MgO</t>
  </si>
  <si>
    <t xml:space="preserve">    &lt;0.83</t>
  </si>
  <si>
    <t xml:space="preserve">    &lt;0.99</t>
  </si>
  <si>
    <t xml:space="preserve">    &lt;1.2</t>
  </si>
  <si>
    <t>CaO</t>
  </si>
  <si>
    <r>
      <t>Na</t>
    </r>
    <r>
      <rPr>
        <vertAlign val="subscript"/>
        <sz val="8"/>
        <rFont val="Times New Roman"/>
        <family val="1"/>
      </rPr>
      <t>2</t>
    </r>
    <r>
      <rPr>
        <sz val="8"/>
        <rFont val="Times New Roman"/>
        <family val="1"/>
      </rPr>
      <t>O</t>
    </r>
  </si>
  <si>
    <r>
      <t>K</t>
    </r>
    <r>
      <rPr>
        <vertAlign val="subscript"/>
        <sz val="8"/>
        <rFont val="Times New Roman"/>
        <family val="1"/>
      </rPr>
      <t>2</t>
    </r>
    <r>
      <rPr>
        <sz val="8"/>
        <rFont val="Times New Roman"/>
        <family val="1"/>
      </rPr>
      <t>O</t>
    </r>
  </si>
  <si>
    <r>
      <t>P</t>
    </r>
    <r>
      <rPr>
        <vertAlign val="subscript"/>
        <sz val="8"/>
        <rFont val="Times New Roman"/>
        <family val="1"/>
      </rPr>
      <t>2</t>
    </r>
    <r>
      <rPr>
        <sz val="8"/>
        <rFont val="Times New Roman"/>
        <family val="1"/>
      </rPr>
      <t>O</t>
    </r>
    <r>
      <rPr>
        <vertAlign val="subscript"/>
        <sz val="8"/>
        <rFont val="Times New Roman"/>
        <family val="1"/>
      </rPr>
      <t>5</t>
    </r>
  </si>
  <si>
    <t>Sum</t>
  </si>
  <si>
    <t>Mg#</t>
  </si>
  <si>
    <t>Sc</t>
  </si>
  <si>
    <t>V</t>
  </si>
  <si>
    <t>Co</t>
  </si>
  <si>
    <t>Ni</t>
  </si>
  <si>
    <t>Rb</t>
  </si>
  <si>
    <t>Sr</t>
  </si>
  <si>
    <t>Cs</t>
  </si>
  <si>
    <t>Ba</t>
  </si>
  <si>
    <t>La</t>
  </si>
  <si>
    <t>Ce</t>
  </si>
  <si>
    <t>Nd</t>
  </si>
  <si>
    <t>Sm</t>
  </si>
  <si>
    <t>Eu</t>
  </si>
  <si>
    <t>Gd</t>
  </si>
  <si>
    <t>Tb</t>
  </si>
  <si>
    <t>Dy</t>
  </si>
  <si>
    <t>Er</t>
  </si>
  <si>
    <t>Yb</t>
  </si>
  <si>
    <t>Lu</t>
  </si>
  <si>
    <t>Zr</t>
  </si>
  <si>
    <t>Nb</t>
  </si>
  <si>
    <t>Hf</t>
  </si>
  <si>
    <t>Th</t>
  </si>
  <si>
    <t>U</t>
  </si>
  <si>
    <t>ppb</t>
  </si>
  <si>
    <t>Ir</t>
  </si>
  <si>
    <t xml:space="preserve">    &lt;5.7</t>
  </si>
  <si>
    <t xml:space="preserve">    &lt;5.1</t>
  </si>
  <si>
    <t xml:space="preserve">    &lt;1.6</t>
  </si>
  <si>
    <t xml:space="preserve">    &lt;1.4</t>
  </si>
  <si>
    <t xml:space="preserve">    &lt;1.7</t>
  </si>
  <si>
    <t>Au</t>
  </si>
  <si>
    <t xml:space="preserve">    &lt;4</t>
  </si>
  <si>
    <t>Warren</t>
  </si>
  <si>
    <t>Morris</t>
  </si>
  <si>
    <t>Snyder</t>
  </si>
  <si>
    <t>et al.</t>
  </si>
  <si>
    <t>(1987)</t>
  </si>
  <si>
    <t>(1990)</t>
  </si>
  <si>
    <t>(1992)</t>
  </si>
  <si>
    <t>,7269</t>
  </si>
  <si>
    <t>,204/,206</t>
  </si>
  <si>
    <t>,1027/,1028</t>
  </si>
  <si>
    <t>,43/,3c</t>
  </si>
  <si>
    <t>,27/,3</t>
  </si>
  <si>
    <t xml:space="preserve">   &lt;60</t>
  </si>
  <si>
    <t xml:space="preserve">    &lt;6</t>
  </si>
  <si>
    <t xml:space="preserve">   &lt;2.8</t>
  </si>
  <si>
    <t>Jolliff</t>
  </si>
  <si>
    <t>Blanchard</t>
  </si>
  <si>
    <t>and Budahn</t>
  </si>
  <si>
    <t>(1983a)</t>
  </si>
  <si>
    <t>(1977)</t>
  </si>
  <si>
    <t>(1979)</t>
  </si>
  <si>
    <t>,10/,16</t>
  </si>
  <si>
    <t>,10/,09</t>
  </si>
  <si>
    <t>,10/,01a</t>
  </si>
  <si>
    <t>,10/,16b</t>
  </si>
  <si>
    <t>,10/,28</t>
  </si>
  <si>
    <t>,10/,12a</t>
  </si>
  <si>
    <t>Black bx</t>
  </si>
  <si>
    <t>Gray Bx</t>
  </si>
  <si>
    <t xml:space="preserve">Quick </t>
  </si>
  <si>
    <t>contam</t>
  </si>
  <si>
    <t>min</t>
  </si>
  <si>
    <t>max</t>
  </si>
  <si>
    <t>average</t>
  </si>
  <si>
    <t>Na2O</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</si>
</sst>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_)"/>
    <numFmt numFmtId="171" formatCode="0.000"/>
    <numFmt numFmtId="172" formatCode="0.0"/>
    <numFmt numFmtId="173" formatCode="???0.000"/>
    <numFmt numFmtId="174" formatCode="???0.0"/>
    <numFmt numFmtId="175" formatCode="???0.00"/>
    <numFmt numFmtId="176" formatCode="????"/>
    <numFmt numFmtId="177" formatCode="???0"/>
    <numFmt numFmtId="178" formatCode="0.00000"/>
    <numFmt numFmtId="179" formatCode="0.0000"/>
  </numFmts>
  <fonts count="33">
    <font>
      <sz val="10"/>
      <name val="MS Sans Serif"/>
      <family val="0"/>
    </font>
    <font>
      <b/>
      <sz val="10"/>
      <name val="MS Sans Serif"/>
      <family val="0"/>
    </font>
    <font>
      <i/>
      <sz val="10"/>
      <name val="MS Sans Serif"/>
      <family val="0"/>
    </font>
    <font>
      <b/>
      <i/>
      <sz val="10"/>
      <name val="MS Sans Serif"/>
      <family val="0"/>
    </font>
    <font>
      <b/>
      <sz val="8"/>
      <name val="Times New Roman"/>
      <family val="1"/>
    </font>
    <font>
      <u val="single"/>
      <sz val="8"/>
      <name val="Times New Roman"/>
      <family val="1"/>
    </font>
    <font>
      <sz val="8"/>
      <name val="Times New Roman"/>
      <family val="1"/>
    </font>
    <font>
      <vertAlign val="subscript"/>
      <sz val="8"/>
      <name val="Times New Roman"/>
      <family val="1"/>
    </font>
    <font>
      <sz val="8"/>
      <name val="MS Sans Serif"/>
      <family val="0"/>
    </font>
    <font>
      <b/>
      <sz val="10"/>
      <name val="Times New Roman"/>
      <family val="1"/>
    </font>
    <font>
      <sz val="8"/>
      <name val="Arial"/>
      <family val="0"/>
    </font>
    <font>
      <sz val="8"/>
      <color indexed="10"/>
      <name val="Times New Roman"/>
      <family val="0"/>
    </font>
    <font>
      <sz val="12"/>
      <name val="Times New Roman"/>
      <family val="1"/>
    </font>
    <font>
      <sz val="10"/>
      <color indexed="10"/>
      <name val="MS Sans Serif"/>
      <family val="0"/>
    </font>
    <font>
      <i/>
      <sz val="8"/>
      <name val="Times New Roman"/>
      <family val="1"/>
    </font>
    <font>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21" fillId="15" borderId="0" applyNumberFormat="0" applyBorder="0" applyAlignment="0" applyProtection="0"/>
    <xf numFmtId="0" fontId="25" fillId="16" borderId="1" applyNumberFormat="0" applyAlignment="0" applyProtection="0"/>
    <xf numFmtId="0" fontId="27" fillId="17"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8" fillId="0" borderId="0" applyNumberFormat="0" applyFill="0" applyBorder="0" applyAlignment="0" applyProtection="0"/>
    <xf numFmtId="0" fontId="20" fillId="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2" fillId="7" borderId="0" applyNumberFormat="0" applyBorder="0" applyAlignment="0" applyProtection="0"/>
    <xf numFmtId="0" fontId="0" fillId="4" borderId="7" applyNumberFormat="0" applyFont="0" applyAlignment="0" applyProtection="0"/>
    <xf numFmtId="0" fontId="24" fillId="16"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29" fillId="0" borderId="9" applyNumberFormat="0" applyFill="0" applyAlignment="0" applyProtection="0"/>
    <xf numFmtId="0" fontId="26" fillId="0" borderId="0" applyNumberFormat="0" applyFill="0" applyBorder="0" applyAlignment="0" applyProtection="0"/>
  </cellStyleXfs>
  <cellXfs count="86">
    <xf numFmtId="0" fontId="0" fillId="0" borderId="0" xfId="0" applyAlignment="1">
      <alignment/>
    </xf>
    <xf numFmtId="173" fontId="4" fillId="0" borderId="0" xfId="0" applyNumberFormat="1" applyFont="1" applyAlignment="1">
      <alignment horizontal="center"/>
    </xf>
    <xf numFmtId="49" fontId="5" fillId="0" borderId="0" xfId="0" applyNumberFormat="1" applyFont="1" applyAlignment="1">
      <alignment horizontal="center"/>
    </xf>
    <xf numFmtId="174" fontId="6" fillId="0" borderId="0" xfId="0" applyNumberFormat="1" applyFont="1" applyAlignment="1">
      <alignment horizontal="left"/>
    </xf>
    <xf numFmtId="175" fontId="6" fillId="0" borderId="0" xfId="0" applyNumberFormat="1" applyFont="1" applyAlignment="1">
      <alignment horizontal="left"/>
    </xf>
    <xf numFmtId="173" fontId="6" fillId="0" borderId="0" xfId="0" applyNumberFormat="1" applyFont="1" applyAlignment="1">
      <alignment horizontal="left"/>
    </xf>
    <xf numFmtId="175" fontId="6" fillId="0" borderId="10" xfId="0" applyNumberFormat="1" applyFont="1" applyBorder="1" applyAlignment="1">
      <alignment horizontal="left"/>
    </xf>
    <xf numFmtId="173" fontId="5" fillId="0" borderId="0" xfId="0" applyNumberFormat="1" applyFont="1" applyAlignment="1">
      <alignment horizontal="left"/>
    </xf>
    <xf numFmtId="176" fontId="6" fillId="0" borderId="0" xfId="0" applyNumberFormat="1" applyFont="1" applyAlignment="1">
      <alignment horizontal="left"/>
    </xf>
    <xf numFmtId="49" fontId="6" fillId="0" borderId="0" xfId="0" applyNumberFormat="1" applyFont="1" applyAlignment="1">
      <alignment horizontal="center"/>
    </xf>
    <xf numFmtId="172" fontId="6" fillId="0" borderId="0" xfId="0" applyNumberFormat="1" applyFont="1" applyAlignment="1">
      <alignment/>
    </xf>
    <xf numFmtId="171" fontId="6" fillId="0" borderId="0" xfId="0" applyNumberFormat="1" applyFont="1" applyAlignment="1">
      <alignment/>
    </xf>
    <xf numFmtId="2" fontId="6" fillId="0" borderId="0" xfId="0" applyNumberFormat="1" applyFont="1" applyAlignment="1">
      <alignment/>
    </xf>
    <xf numFmtId="1" fontId="6"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Alignment="1">
      <alignment horizontal="left"/>
    </xf>
    <xf numFmtId="175" fontId="6" fillId="0" borderId="0" xfId="0" applyNumberFormat="1" applyFont="1" applyAlignment="1">
      <alignment horizontal="left"/>
    </xf>
    <xf numFmtId="174" fontId="6" fillId="0" borderId="0" xfId="0" applyNumberFormat="1" applyFont="1" applyAlignment="1">
      <alignment horizontal="left"/>
    </xf>
    <xf numFmtId="176" fontId="6" fillId="0" borderId="0" xfId="0" applyNumberFormat="1" applyFont="1" applyAlignment="1">
      <alignment horizontal="left"/>
    </xf>
    <xf numFmtId="176" fontId="6" fillId="0" borderId="0" xfId="0" applyNumberFormat="1" applyFont="1" applyAlignment="1">
      <alignment/>
    </xf>
    <xf numFmtId="173" fontId="6" fillId="0" borderId="0" xfId="0" applyNumberFormat="1" applyFont="1" applyAlignment="1">
      <alignment/>
    </xf>
    <xf numFmtId="175" fontId="6" fillId="0" borderId="10" xfId="0" applyNumberFormat="1" applyFont="1" applyBorder="1" applyAlignment="1">
      <alignment horizontal="left"/>
    </xf>
    <xf numFmtId="2" fontId="6" fillId="0" borderId="10" xfId="0" applyNumberFormat="1" applyFont="1" applyBorder="1" applyAlignment="1">
      <alignment/>
    </xf>
    <xf numFmtId="2" fontId="6" fillId="0" borderId="10" xfId="0" applyNumberFormat="1" applyFont="1" applyBorder="1" applyAlignment="1">
      <alignment horizontal="left"/>
    </xf>
    <xf numFmtId="173" fontId="5" fillId="0" borderId="0" xfId="0" applyNumberFormat="1" applyFont="1" applyBorder="1" applyAlignment="1">
      <alignment/>
    </xf>
    <xf numFmtId="2" fontId="6" fillId="0" borderId="0" xfId="0" applyNumberFormat="1" applyFont="1" applyBorder="1" applyAlignment="1">
      <alignment/>
    </xf>
    <xf numFmtId="2" fontId="6" fillId="0" borderId="0" xfId="0" applyNumberFormat="1" applyFont="1" applyBorder="1" applyAlignment="1">
      <alignment horizontal="left"/>
    </xf>
    <xf numFmtId="0" fontId="0" fillId="0" borderId="10" xfId="0" applyBorder="1" applyAlignment="1">
      <alignment/>
    </xf>
    <xf numFmtId="49" fontId="8" fillId="0" borderId="0" xfId="0" applyNumberFormat="1" applyFont="1" applyAlignment="1">
      <alignment horizontal="center"/>
    </xf>
    <xf numFmtId="49" fontId="6" fillId="0" borderId="0" xfId="0" applyNumberFormat="1" applyFont="1" applyAlignment="1">
      <alignment horizontal="center"/>
    </xf>
    <xf numFmtId="2" fontId="6" fillId="0" borderId="10" xfId="0" applyNumberFormat="1" applyFont="1" applyBorder="1" applyAlignment="1">
      <alignment horizontal="center"/>
    </xf>
    <xf numFmtId="173" fontId="9" fillId="0" borderId="0" xfId="0" applyNumberFormat="1" applyFont="1" applyAlignment="1">
      <alignment horizontal="left"/>
    </xf>
    <xf numFmtId="2" fontId="10" fillId="0" borderId="0" xfId="0" applyNumberFormat="1" applyFont="1" applyAlignment="1">
      <alignment horizontal="center"/>
    </xf>
    <xf numFmtId="175" fontId="11" fillId="0" borderId="10" xfId="0" applyNumberFormat="1" applyFont="1" applyBorder="1" applyAlignment="1">
      <alignment horizontal="left"/>
    </xf>
    <xf numFmtId="177" fontId="6" fillId="0" borderId="0" xfId="0" applyNumberFormat="1" applyFont="1" applyAlignment="1">
      <alignment horizontal="left"/>
    </xf>
    <xf numFmtId="173" fontId="6" fillId="0" borderId="0" xfId="0" applyNumberFormat="1" applyFont="1" applyAlignment="1">
      <alignment/>
    </xf>
    <xf numFmtId="173" fontId="12" fillId="0" borderId="0" xfId="0" applyNumberFormat="1" applyFont="1" applyAlignment="1">
      <alignment horizontal="center"/>
    </xf>
    <xf numFmtId="173" fontId="6" fillId="0" borderId="0" xfId="0" applyNumberFormat="1" applyFont="1" applyAlignment="1">
      <alignment horizontal="center"/>
    </xf>
    <xf numFmtId="173" fontId="6" fillId="0" borderId="10" xfId="0" applyNumberFormat="1" applyFont="1" applyBorder="1" applyAlignment="1">
      <alignment horizontal="center"/>
    </xf>
    <xf numFmtId="173" fontId="6" fillId="0" borderId="0" xfId="0" applyNumberFormat="1" applyFont="1" applyAlignment="1">
      <alignment horizontal="right"/>
    </xf>
    <xf numFmtId="177" fontId="6" fillId="0" borderId="0" xfId="0" applyNumberFormat="1" applyFont="1" applyAlignment="1">
      <alignment horizontal="left"/>
    </xf>
    <xf numFmtId="0" fontId="0" fillId="0" borderId="0" xfId="0" applyFont="1" applyAlignment="1">
      <alignment/>
    </xf>
    <xf numFmtId="173" fontId="11" fillId="0" borderId="0" xfId="0" applyNumberFormat="1" applyFont="1" applyAlignment="1">
      <alignment/>
    </xf>
    <xf numFmtId="175" fontId="11" fillId="0" borderId="0" xfId="0" applyNumberFormat="1" applyFont="1" applyAlignment="1">
      <alignment horizontal="left"/>
    </xf>
    <xf numFmtId="175" fontId="11" fillId="0" borderId="10" xfId="0" applyNumberFormat="1" applyFont="1" applyBorder="1" applyAlignment="1">
      <alignment horizontal="left"/>
    </xf>
    <xf numFmtId="173" fontId="11" fillId="0" borderId="0" xfId="0" applyNumberFormat="1" applyFont="1" applyAlignment="1">
      <alignment horizontal="right"/>
    </xf>
    <xf numFmtId="49" fontId="11" fillId="0" borderId="0" xfId="0" applyNumberFormat="1" applyFont="1" applyAlignment="1">
      <alignment horizontal="left"/>
    </xf>
    <xf numFmtId="0" fontId="13" fillId="0" borderId="0" xfId="0" applyFont="1" applyAlignment="1">
      <alignment/>
    </xf>
    <xf numFmtId="174" fontId="14" fillId="0" borderId="0" xfId="0" applyNumberFormat="1" applyFont="1" applyAlignment="1">
      <alignment horizontal="left"/>
    </xf>
    <xf numFmtId="177" fontId="14" fillId="0" borderId="0" xfId="0" applyNumberFormat="1" applyFont="1" applyAlignment="1">
      <alignment horizontal="left"/>
    </xf>
    <xf numFmtId="0" fontId="15" fillId="0" borderId="0" xfId="0" applyFont="1" applyAlignment="1">
      <alignment/>
    </xf>
    <xf numFmtId="173" fontId="5" fillId="0" borderId="0" xfId="0" applyNumberFormat="1" applyFont="1" applyBorder="1" applyAlignment="1">
      <alignment horizontal="center"/>
    </xf>
    <xf numFmtId="173" fontId="0" fillId="0" borderId="10" xfId="0" applyNumberFormat="1" applyBorder="1" applyAlignment="1">
      <alignment/>
    </xf>
    <xf numFmtId="173" fontId="6" fillId="0" borderId="0" xfId="0" applyNumberFormat="1" applyFont="1" applyBorder="1" applyAlignment="1">
      <alignment horizontal="center"/>
    </xf>
    <xf numFmtId="173" fontId="15" fillId="0" borderId="0" xfId="0" applyNumberFormat="1" applyFont="1" applyAlignment="1">
      <alignment horizontal="center"/>
    </xf>
    <xf numFmtId="173" fontId="5" fillId="0" borderId="0" xfId="0" applyNumberFormat="1" applyFont="1" applyAlignment="1">
      <alignment/>
    </xf>
    <xf numFmtId="174" fontId="10" fillId="0" borderId="0" xfId="0" applyNumberFormat="1" applyFont="1" applyAlignment="1">
      <alignment horizontal="center"/>
    </xf>
    <xf numFmtId="175" fontId="6" fillId="0" borderId="0" xfId="0" applyNumberFormat="1" applyFont="1" applyBorder="1" applyAlignment="1">
      <alignment horizontal="left"/>
    </xf>
    <xf numFmtId="173" fontId="10" fillId="0" borderId="0" xfId="0" applyNumberFormat="1" applyFont="1" applyAlignment="1">
      <alignment horizontal="center"/>
    </xf>
    <xf numFmtId="175" fontId="10" fillId="0" borderId="0" xfId="0" applyNumberFormat="1" applyFont="1" applyAlignment="1">
      <alignment horizontal="center"/>
    </xf>
    <xf numFmtId="177" fontId="10" fillId="0" borderId="0" xfId="0" applyNumberFormat="1" applyFont="1" applyAlignment="1">
      <alignment horizontal="center"/>
    </xf>
    <xf numFmtId="0" fontId="6" fillId="0" borderId="0" xfId="0" applyFont="1" applyAlignment="1">
      <alignment/>
    </xf>
    <xf numFmtId="2" fontId="6" fillId="0" borderId="0" xfId="0" applyNumberFormat="1" applyFont="1" applyAlignment="1">
      <alignment horizontal="center"/>
    </xf>
    <xf numFmtId="175" fontId="6" fillId="0" borderId="0" xfId="0" applyNumberFormat="1" applyFont="1" applyAlignment="1">
      <alignment horizontal="center"/>
    </xf>
    <xf numFmtId="174" fontId="6" fillId="0" borderId="0" xfId="0" applyNumberFormat="1" applyFont="1" applyAlignment="1">
      <alignment horizontal="center"/>
    </xf>
    <xf numFmtId="177" fontId="6" fillId="0" borderId="0" xfId="0" applyNumberFormat="1" applyFont="1" applyAlignment="1">
      <alignment horizontal="center"/>
    </xf>
    <xf numFmtId="0" fontId="6" fillId="0" borderId="0" xfId="0" applyFont="1" applyAlignment="1">
      <alignment horizontal="center"/>
    </xf>
    <xf numFmtId="0" fontId="11" fillId="0" borderId="0" xfId="0" applyFont="1" applyAlignment="1">
      <alignment horizontal="center"/>
    </xf>
    <xf numFmtId="173" fontId="6" fillId="0" borderId="0" xfId="0" applyNumberFormat="1" applyFont="1" applyFill="1" applyBorder="1" applyAlignment="1">
      <alignment horizontal="center"/>
    </xf>
    <xf numFmtId="173" fontId="4" fillId="0" borderId="0" xfId="0" applyNumberFormat="1" applyFont="1" applyFill="1" applyBorder="1" applyAlignment="1">
      <alignment horizontal="center"/>
    </xf>
    <xf numFmtId="0" fontId="4" fillId="0" borderId="0" xfId="0" applyFont="1" applyAlignment="1">
      <alignment horizontal="center"/>
    </xf>
    <xf numFmtId="174" fontId="4" fillId="0" borderId="0" xfId="0" applyNumberFormat="1" applyFont="1" applyAlignment="1">
      <alignment horizontal="center"/>
    </xf>
    <xf numFmtId="175" fontId="4" fillId="0" borderId="0" xfId="0" applyNumberFormat="1" applyFont="1" applyAlignment="1">
      <alignment horizontal="center"/>
    </xf>
    <xf numFmtId="177" fontId="4" fillId="0" borderId="0" xfId="0" applyNumberFormat="1" applyFont="1" applyAlignment="1">
      <alignment horizontal="center"/>
    </xf>
    <xf numFmtId="0" fontId="32" fillId="0" borderId="0" xfId="0" applyFont="1" applyAlignment="1">
      <alignment/>
    </xf>
    <xf numFmtId="177" fontId="6" fillId="0" borderId="0" xfId="0" applyNumberFormat="1" applyFont="1" applyAlignment="1">
      <alignment horizontal="left"/>
    </xf>
    <xf numFmtId="174" fontId="6" fillId="0" borderId="0" xfId="0" applyNumberFormat="1" applyFont="1" applyAlignment="1">
      <alignment horizontal="left"/>
    </xf>
    <xf numFmtId="175" fontId="6" fillId="0" borderId="0" xfId="0" applyNumberFormat="1" applyFont="1" applyAlignment="1">
      <alignment horizontal="left"/>
    </xf>
    <xf numFmtId="49" fontId="6" fillId="0" borderId="0" xfId="0" applyNumberFormat="1" applyFont="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4" fillId="0" borderId="0" xfId="0" applyFont="1" applyAlignment="1">
      <alignment horizontal="center"/>
    </xf>
    <xf numFmtId="0" fontId="6" fillId="0" borderId="0" xfId="0" applyFont="1" applyAlignment="1">
      <alignment horizontal="center"/>
    </xf>
    <xf numFmtId="49" fontId="6" fillId="0" borderId="0" xfId="0" applyNumberFormat="1" applyFont="1" applyAlignment="1">
      <alignment horizontal="left" wrapText="1"/>
    </xf>
    <xf numFmtId="0" fontId="0" fillId="0" borderId="0" xfId="0" applyAlignment="1">
      <alignment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70"/>
  <sheetViews>
    <sheetView tabSelected="1" zoomScalePageLayoutView="0" workbookViewId="0" topLeftCell="A1">
      <pane xSplit="1" ySplit="5" topLeftCell="B24" activePane="bottomRight" state="frozen"/>
      <selection pane="topLeft" activeCell="A1" sqref="A1"/>
      <selection pane="topRight" activeCell="B1" sqref="B1"/>
      <selection pane="bottomLeft" activeCell="A6" sqref="A6"/>
      <selection pane="bottomRight" activeCell="A1" sqref="A1"/>
    </sheetView>
  </sheetViews>
  <sheetFormatPr defaultColWidth="8.7109375" defaultRowHeight="12.75"/>
  <cols>
    <col min="1" max="1" width="8.7109375" style="0" customWidth="1"/>
    <col min="2" max="16" width="7.7109375" style="0" customWidth="1"/>
    <col min="17" max="17" width="7.7109375" style="47" customWidth="1"/>
    <col min="18" max="30" width="7.7109375" style="0" customWidth="1"/>
    <col min="31" max="31" width="8.7109375" style="0" customWidth="1"/>
    <col min="32" max="32" width="10.00390625" style="50" customWidth="1"/>
    <col min="33" max="37" width="9.140625" style="50" customWidth="1"/>
  </cols>
  <sheetData>
    <row r="1" spans="1:37" ht="15">
      <c r="A1" s="31" t="s">
        <v>61</v>
      </c>
      <c r="B1" s="12"/>
      <c r="C1" s="11"/>
      <c r="D1" s="12"/>
      <c r="E1" s="12"/>
      <c r="F1" s="12"/>
      <c r="G1" s="10"/>
      <c r="H1" s="10"/>
      <c r="I1" s="10"/>
      <c r="J1" s="12"/>
      <c r="K1" s="11"/>
      <c r="L1" s="11"/>
      <c r="M1" s="35"/>
      <c r="N1" s="12"/>
      <c r="O1" s="11"/>
      <c r="P1" s="35"/>
      <c r="Q1" s="42"/>
      <c r="R1" s="11"/>
      <c r="S1" s="12"/>
      <c r="T1" s="10"/>
      <c r="U1" s="35"/>
      <c r="V1" s="36"/>
      <c r="W1" s="35"/>
      <c r="X1" s="10"/>
      <c r="Y1" s="35"/>
      <c r="Z1" s="35"/>
      <c r="AA1" s="35"/>
      <c r="AB1" s="35"/>
      <c r="AC1" s="35"/>
      <c r="AD1" s="35"/>
      <c r="AF1" s="66"/>
      <c r="AG1" s="66"/>
      <c r="AH1" s="66"/>
      <c r="AI1" s="66"/>
      <c r="AJ1" s="66"/>
      <c r="AK1" s="66"/>
    </row>
    <row r="2" spans="1:37" ht="12.75">
      <c r="A2" s="5"/>
      <c r="B2" s="12"/>
      <c r="C2" s="11"/>
      <c r="D2" s="12"/>
      <c r="E2" s="12"/>
      <c r="F2" s="12"/>
      <c r="G2" s="10"/>
      <c r="H2" s="10"/>
      <c r="I2" s="10"/>
      <c r="J2" s="12"/>
      <c r="K2" s="11"/>
      <c r="L2" s="12"/>
      <c r="M2" s="35"/>
      <c r="N2" s="12"/>
      <c r="O2" s="11"/>
      <c r="P2" s="35"/>
      <c r="Q2" s="42"/>
      <c r="R2" s="12"/>
      <c r="S2" s="12"/>
      <c r="T2" s="12"/>
      <c r="U2" s="35"/>
      <c r="V2" s="35"/>
      <c r="W2" s="35"/>
      <c r="X2" s="12"/>
      <c r="Y2" s="35"/>
      <c r="Z2" s="35"/>
      <c r="AA2" s="35"/>
      <c r="AB2" s="35"/>
      <c r="AC2" s="35"/>
      <c r="AD2" s="35"/>
      <c r="AF2" s="81" t="s">
        <v>56</v>
      </c>
      <c r="AG2" s="82"/>
      <c r="AH2" s="82"/>
      <c r="AI2" s="81" t="s">
        <v>57</v>
      </c>
      <c r="AJ2" s="82"/>
      <c r="AK2" s="82"/>
    </row>
    <row r="3" spans="1:37" ht="12.75">
      <c r="A3" s="1"/>
      <c r="B3" s="13">
        <v>14321</v>
      </c>
      <c r="C3" s="13">
        <v>73215</v>
      </c>
      <c r="D3" s="13">
        <v>73255</v>
      </c>
      <c r="E3" s="13">
        <v>14303</v>
      </c>
      <c r="F3" s="13">
        <v>12013</v>
      </c>
      <c r="G3" s="13">
        <v>14004</v>
      </c>
      <c r="H3" s="13">
        <v>14161</v>
      </c>
      <c r="I3" s="13">
        <v>12033</v>
      </c>
      <c r="J3" s="13">
        <v>14004</v>
      </c>
      <c r="K3" s="13">
        <v>14001</v>
      </c>
      <c r="L3" s="13">
        <v>12013</v>
      </c>
      <c r="M3" s="9">
        <v>15403</v>
      </c>
      <c r="N3" s="13">
        <v>14001</v>
      </c>
      <c r="O3" s="13">
        <v>14001</v>
      </c>
      <c r="P3" s="9">
        <v>15459</v>
      </c>
      <c r="Q3" s="9">
        <v>14161</v>
      </c>
      <c r="R3" s="13">
        <v>12013</v>
      </c>
      <c r="S3" s="13">
        <v>12013</v>
      </c>
      <c r="T3" s="13">
        <v>12013</v>
      </c>
      <c r="U3" s="9">
        <v>14161</v>
      </c>
      <c r="V3" s="9">
        <v>15405</v>
      </c>
      <c r="W3" s="9">
        <v>15405</v>
      </c>
      <c r="X3" s="13">
        <v>12013</v>
      </c>
      <c r="Y3" s="9">
        <v>15434</v>
      </c>
      <c r="Z3" s="9">
        <v>15403</v>
      </c>
      <c r="AA3" s="9">
        <v>15405</v>
      </c>
      <c r="AB3" s="9">
        <v>14161</v>
      </c>
      <c r="AC3" s="9">
        <v>15434</v>
      </c>
      <c r="AD3" s="9">
        <v>15434</v>
      </c>
      <c r="AF3" s="81" t="s">
        <v>55</v>
      </c>
      <c r="AG3" s="82"/>
      <c r="AH3" s="82"/>
      <c r="AI3" s="81" t="s">
        <v>58</v>
      </c>
      <c r="AJ3" s="82"/>
      <c r="AK3" s="82"/>
    </row>
    <row r="4" spans="1:37" ht="12.75">
      <c r="A4" s="2"/>
      <c r="B4" s="14" t="s">
        <v>129</v>
      </c>
      <c r="C4" s="14" t="s">
        <v>130</v>
      </c>
      <c r="D4" s="14" t="s">
        <v>131</v>
      </c>
      <c r="E4" s="14" t="s">
        <v>128</v>
      </c>
      <c r="F4" s="14" t="s">
        <v>145</v>
      </c>
      <c r="G4" s="14" t="s">
        <v>70</v>
      </c>
      <c r="H4" s="14" t="s">
        <v>127</v>
      </c>
      <c r="I4" s="14" t="s">
        <v>65</v>
      </c>
      <c r="J4" s="14" t="s">
        <v>69</v>
      </c>
      <c r="K4" s="14" t="s">
        <v>68</v>
      </c>
      <c r="L4" s="14" t="s">
        <v>144</v>
      </c>
      <c r="M4" s="37" t="s">
        <v>15</v>
      </c>
      <c r="N4" s="14" t="s">
        <v>67</v>
      </c>
      <c r="O4" s="14" t="s">
        <v>66</v>
      </c>
      <c r="P4" s="37" t="s">
        <v>22</v>
      </c>
      <c r="Q4" s="37" t="s">
        <v>13</v>
      </c>
      <c r="R4" s="14" t="s">
        <v>142</v>
      </c>
      <c r="S4" s="14" t="s">
        <v>143</v>
      </c>
      <c r="T4" s="14" t="s">
        <v>146</v>
      </c>
      <c r="U4" s="37" t="s">
        <v>11</v>
      </c>
      <c r="V4" s="37" t="s">
        <v>19</v>
      </c>
      <c r="W4" s="37" t="s">
        <v>20</v>
      </c>
      <c r="X4" s="14" t="s">
        <v>141</v>
      </c>
      <c r="Y4" s="37" t="s">
        <v>18</v>
      </c>
      <c r="Z4" s="37" t="s">
        <v>14</v>
      </c>
      <c r="AA4" s="37" t="s">
        <v>21</v>
      </c>
      <c r="AB4" s="37" t="s">
        <v>12</v>
      </c>
      <c r="AC4" s="37" t="s">
        <v>16</v>
      </c>
      <c r="AD4" s="37" t="s">
        <v>17</v>
      </c>
      <c r="AF4" s="66"/>
      <c r="AG4" s="66"/>
      <c r="AH4" s="66"/>
      <c r="AI4" s="66"/>
      <c r="AJ4" s="66"/>
      <c r="AK4" s="66"/>
    </row>
    <row r="5" spans="1:37" ht="12.75">
      <c r="A5" s="27"/>
      <c r="B5" s="23"/>
      <c r="C5" s="22"/>
      <c r="D5" s="23"/>
      <c r="E5" s="23"/>
      <c r="F5" s="30" t="s">
        <v>148</v>
      </c>
      <c r="G5" s="23"/>
      <c r="H5" s="30" t="s">
        <v>10</v>
      </c>
      <c r="I5" s="30" t="s">
        <v>150</v>
      </c>
      <c r="J5" s="23"/>
      <c r="K5" s="22"/>
      <c r="L5" s="30" t="s">
        <v>148</v>
      </c>
      <c r="M5" s="38" t="s">
        <v>24</v>
      </c>
      <c r="N5" s="22"/>
      <c r="O5" s="22"/>
      <c r="P5" s="38" t="s">
        <v>24</v>
      </c>
      <c r="Q5" s="38" t="s">
        <v>53</v>
      </c>
      <c r="R5" s="30" t="s">
        <v>60</v>
      </c>
      <c r="S5" s="30" t="s">
        <v>60</v>
      </c>
      <c r="T5" s="30" t="s">
        <v>148</v>
      </c>
      <c r="U5" s="38" t="s">
        <v>23</v>
      </c>
      <c r="V5" s="38" t="s">
        <v>24</v>
      </c>
      <c r="W5" s="38" t="s">
        <v>24</v>
      </c>
      <c r="X5" s="30" t="s">
        <v>147</v>
      </c>
      <c r="Y5" s="38" t="s">
        <v>24</v>
      </c>
      <c r="Z5" s="38" t="s">
        <v>24</v>
      </c>
      <c r="AA5" s="38" t="s">
        <v>24</v>
      </c>
      <c r="AB5" s="38" t="s">
        <v>23</v>
      </c>
      <c r="AC5" s="38" t="s">
        <v>24</v>
      </c>
      <c r="AD5" s="38" t="s">
        <v>24</v>
      </c>
      <c r="AF5" s="68" t="s">
        <v>151</v>
      </c>
      <c r="AG5" s="68" t="s">
        <v>152</v>
      </c>
      <c r="AH5" s="69" t="s">
        <v>59</v>
      </c>
      <c r="AI5" s="68" t="s">
        <v>151</v>
      </c>
      <c r="AJ5" s="68" t="s">
        <v>152</v>
      </c>
      <c r="AK5" s="69" t="s">
        <v>59</v>
      </c>
    </row>
    <row r="6" spans="1:37" ht="10.5" customHeight="1">
      <c r="A6" s="24" t="s">
        <v>9</v>
      </c>
      <c r="B6" s="26"/>
      <c r="C6" s="25"/>
      <c r="D6" s="26"/>
      <c r="E6" s="26"/>
      <c r="F6" s="26"/>
      <c r="G6" s="26"/>
      <c r="H6" s="26"/>
      <c r="I6" s="25"/>
      <c r="J6" s="26"/>
      <c r="K6" s="25"/>
      <c r="L6" s="26"/>
      <c r="M6" s="37"/>
      <c r="N6" s="25"/>
      <c r="O6" s="25"/>
      <c r="P6" s="37"/>
      <c r="Q6" s="37"/>
      <c r="R6" s="26"/>
      <c r="S6" s="26"/>
      <c r="T6" s="26"/>
      <c r="U6" s="37"/>
      <c r="V6" s="37"/>
      <c r="W6" s="37"/>
      <c r="X6" s="26"/>
      <c r="Y6" s="37"/>
      <c r="Z6" s="37"/>
      <c r="AA6" s="37"/>
      <c r="AB6" s="37"/>
      <c r="AC6" s="37"/>
      <c r="AD6" s="37"/>
      <c r="AF6" s="66"/>
      <c r="AG6" s="66"/>
      <c r="AH6" s="70"/>
      <c r="AI6" s="66"/>
      <c r="AJ6" s="66"/>
      <c r="AK6" s="70"/>
    </row>
    <row r="7" spans="1:37" ht="10.5" customHeight="1">
      <c r="A7" s="3" t="s">
        <v>71</v>
      </c>
      <c r="B7" s="17">
        <v>74.2</v>
      </c>
      <c r="C7" s="17"/>
      <c r="D7" s="17"/>
      <c r="E7" s="17"/>
      <c r="F7" s="17"/>
      <c r="G7" s="75">
        <v>69</v>
      </c>
      <c r="H7" s="76"/>
      <c r="I7" s="76">
        <v>65</v>
      </c>
      <c r="J7" s="75">
        <v>69</v>
      </c>
      <c r="K7" s="17"/>
      <c r="L7" s="17"/>
      <c r="M7" s="3"/>
      <c r="N7" s="17"/>
      <c r="O7" s="17"/>
      <c r="P7" s="3"/>
      <c r="Q7" s="3">
        <v>46.3</v>
      </c>
      <c r="R7" s="17"/>
      <c r="S7" s="17"/>
      <c r="T7" s="17"/>
      <c r="U7" s="3">
        <v>53.6</v>
      </c>
      <c r="V7" s="3">
        <v>55.4</v>
      </c>
      <c r="W7" s="3"/>
      <c r="X7" s="17"/>
      <c r="Y7" s="3">
        <v>56</v>
      </c>
      <c r="Z7" s="3"/>
      <c r="AA7" s="3"/>
      <c r="AB7" s="3">
        <v>44.9</v>
      </c>
      <c r="AC7" s="3">
        <v>56.9</v>
      </c>
      <c r="AD7" s="3"/>
      <c r="AF7" s="64">
        <f>MIN($B7:$L7)</f>
        <v>65</v>
      </c>
      <c r="AG7" s="64">
        <f>MAX($B7:$L7)</f>
        <v>74.2</v>
      </c>
      <c r="AH7" s="71">
        <f>AVERAGE($B7:$L7)</f>
        <v>69.3</v>
      </c>
      <c r="AI7" s="64">
        <f>MIN($M7:$AC7)</f>
        <v>44.9</v>
      </c>
      <c r="AJ7" s="64">
        <f>MAX($M7:$AC7)</f>
        <v>56.9</v>
      </c>
      <c r="AK7" s="71">
        <f>AVERAGE($M7:$AC7)</f>
        <v>52.18333333333333</v>
      </c>
    </row>
    <row r="8" spans="1:37" ht="10.5" customHeight="1">
      <c r="A8" s="4" t="s">
        <v>72</v>
      </c>
      <c r="B8" s="16">
        <v>0.33</v>
      </c>
      <c r="C8" s="16"/>
      <c r="D8" s="16">
        <v>0.26</v>
      </c>
      <c r="E8" s="16">
        <v>0.75</v>
      </c>
      <c r="F8" s="16">
        <v>0.86</v>
      </c>
      <c r="G8" s="77">
        <v>1.14</v>
      </c>
      <c r="H8" s="77"/>
      <c r="I8" s="77">
        <v>1.5</v>
      </c>
      <c r="J8" s="77">
        <v>1.35</v>
      </c>
      <c r="K8" s="16">
        <v>1.8</v>
      </c>
      <c r="L8" s="16">
        <v>0.75</v>
      </c>
      <c r="M8" s="4"/>
      <c r="N8" s="16">
        <v>1</v>
      </c>
      <c r="O8" s="16">
        <v>1.4</v>
      </c>
      <c r="P8" s="4"/>
      <c r="Q8" s="4">
        <v>2.49</v>
      </c>
      <c r="R8" s="16">
        <v>4.6</v>
      </c>
      <c r="S8" s="16">
        <v>3.3</v>
      </c>
      <c r="T8" s="16">
        <v>0.3</v>
      </c>
      <c r="U8" s="4">
        <v>2.4</v>
      </c>
      <c r="V8" s="4">
        <v>2.6</v>
      </c>
      <c r="W8" s="4"/>
      <c r="X8" s="16">
        <v>1.9</v>
      </c>
      <c r="Y8" s="4">
        <v>1.11</v>
      </c>
      <c r="Z8" s="4"/>
      <c r="AA8" s="4"/>
      <c r="AB8" s="4">
        <v>1.8</v>
      </c>
      <c r="AC8" s="4">
        <v>1.13</v>
      </c>
      <c r="AD8" s="4"/>
      <c r="AF8" s="64">
        <f aca="true" t="shared" si="0" ref="AF8:AF17">MIN($B8:$L8)</f>
        <v>0.26</v>
      </c>
      <c r="AG8" s="64">
        <f aca="true" t="shared" si="1" ref="AG8:AG17">MAX($B8:$L8)</f>
        <v>1.8</v>
      </c>
      <c r="AH8" s="71">
        <f aca="true" t="shared" si="2" ref="AH8:AH17">AVERAGE($B8:$L8)</f>
        <v>0.9711111111111109</v>
      </c>
      <c r="AI8" s="64">
        <f aca="true" t="shared" si="3" ref="AI8:AI17">MIN($M8:$AC8)</f>
        <v>0.3</v>
      </c>
      <c r="AJ8" s="64">
        <f aca="true" t="shared" si="4" ref="AJ8:AJ17">MAX($M8:$AC8)</f>
        <v>4.6</v>
      </c>
      <c r="AK8" s="71">
        <f aca="true" t="shared" si="5" ref="AK8:AK17">AVERAGE($M8:$AC8)</f>
        <v>2.0025</v>
      </c>
    </row>
    <row r="9" spans="1:37" ht="10.5" customHeight="1">
      <c r="A9" s="3" t="s">
        <v>73</v>
      </c>
      <c r="B9" s="17">
        <v>12.5</v>
      </c>
      <c r="C9" s="17"/>
      <c r="D9" s="17">
        <v>12.3</v>
      </c>
      <c r="E9" s="17">
        <v>18.5</v>
      </c>
      <c r="F9" s="17">
        <v>9.8</v>
      </c>
      <c r="G9" s="76">
        <v>13.2</v>
      </c>
      <c r="H9" s="76"/>
      <c r="I9" s="76">
        <v>12.9</v>
      </c>
      <c r="J9" s="76">
        <v>12.3</v>
      </c>
      <c r="K9" s="17">
        <v>9.6</v>
      </c>
      <c r="L9" s="17">
        <v>11.1</v>
      </c>
      <c r="M9" s="3"/>
      <c r="N9" s="17">
        <v>11.3</v>
      </c>
      <c r="O9" s="17">
        <v>8.8</v>
      </c>
      <c r="P9" s="3"/>
      <c r="Q9" s="3">
        <v>12.5</v>
      </c>
      <c r="R9" s="17">
        <v>11.9</v>
      </c>
      <c r="S9" s="17">
        <v>14.6</v>
      </c>
      <c r="T9" s="17">
        <v>10.1</v>
      </c>
      <c r="U9" s="3">
        <v>12.6</v>
      </c>
      <c r="V9" s="3">
        <v>11.9</v>
      </c>
      <c r="W9" s="3"/>
      <c r="X9" s="17">
        <v>12.5</v>
      </c>
      <c r="Y9" s="3">
        <v>9.8</v>
      </c>
      <c r="Z9" s="3"/>
      <c r="AA9" s="3"/>
      <c r="AB9" s="3">
        <v>8.5</v>
      </c>
      <c r="AC9" s="3">
        <v>6.4</v>
      </c>
      <c r="AD9" s="3"/>
      <c r="AF9" s="64">
        <f t="shared" si="0"/>
        <v>9.6</v>
      </c>
      <c r="AG9" s="64">
        <f t="shared" si="1"/>
        <v>18.5</v>
      </c>
      <c r="AH9" s="71">
        <f t="shared" si="2"/>
        <v>12.466666666666665</v>
      </c>
      <c r="AI9" s="64">
        <f t="shared" si="3"/>
        <v>6.4</v>
      </c>
      <c r="AJ9" s="64">
        <f t="shared" si="4"/>
        <v>14.6</v>
      </c>
      <c r="AK9" s="71">
        <f t="shared" si="5"/>
        <v>10.908333333333333</v>
      </c>
    </row>
    <row r="10" spans="1:37" ht="10.5" customHeight="1">
      <c r="A10" s="5" t="s">
        <v>74</v>
      </c>
      <c r="B10" s="16">
        <v>0.002482</v>
      </c>
      <c r="C10" s="16">
        <v>0.0146</v>
      </c>
      <c r="D10" s="16">
        <v>0.01022</v>
      </c>
      <c r="E10" s="16">
        <v>0.0803</v>
      </c>
      <c r="F10" s="16">
        <v>0.08614</v>
      </c>
      <c r="G10" s="77">
        <v>0.020148</v>
      </c>
      <c r="H10" s="77">
        <v>0.09928</v>
      </c>
      <c r="I10" s="77">
        <v>0.07007999999999999</v>
      </c>
      <c r="J10" s="77">
        <v>0.013432</v>
      </c>
      <c r="K10" s="16">
        <v>0.013869999999999999</v>
      </c>
      <c r="L10" s="16">
        <v>0.15111</v>
      </c>
      <c r="M10" s="4">
        <v>0.13285999999999998</v>
      </c>
      <c r="N10" s="16">
        <v>0.0146</v>
      </c>
      <c r="O10" s="16">
        <v>0.0219</v>
      </c>
      <c r="P10" s="4">
        <v>0.17228</v>
      </c>
      <c r="Q10" s="4">
        <v>0.36952599999999997</v>
      </c>
      <c r="R10" s="16">
        <v>0.14381</v>
      </c>
      <c r="S10" s="16">
        <v>0.16205999999999998</v>
      </c>
      <c r="T10" s="16">
        <v>0.25185</v>
      </c>
      <c r="U10" s="4">
        <v>0.052705999999999996</v>
      </c>
      <c r="V10" s="4">
        <v>0.22046</v>
      </c>
      <c r="W10" s="4"/>
      <c r="X10" s="16">
        <v>0.12994</v>
      </c>
      <c r="Y10" s="4">
        <v>0.25988</v>
      </c>
      <c r="Z10" s="4">
        <v>0.14892</v>
      </c>
      <c r="AA10" s="4">
        <v>0.17812</v>
      </c>
      <c r="AB10" s="4">
        <v>0.143372</v>
      </c>
      <c r="AC10" s="4">
        <v>0.15987</v>
      </c>
      <c r="AD10" s="63">
        <v>0.14965</v>
      </c>
      <c r="AF10" s="64">
        <f t="shared" si="0"/>
        <v>0.002482</v>
      </c>
      <c r="AG10" s="64">
        <f t="shared" si="1"/>
        <v>0.15111</v>
      </c>
      <c r="AH10" s="71">
        <f t="shared" si="2"/>
        <v>0.05106018181818182</v>
      </c>
      <c r="AI10" s="64">
        <f t="shared" si="3"/>
        <v>0.0146</v>
      </c>
      <c r="AJ10" s="64">
        <f t="shared" si="4"/>
        <v>0.36952599999999997</v>
      </c>
      <c r="AK10" s="71">
        <f t="shared" si="5"/>
        <v>0.16013462499999997</v>
      </c>
    </row>
    <row r="11" spans="1:37" s="41" customFormat="1" ht="10.5" customHeight="1">
      <c r="A11" s="4" t="s">
        <v>75</v>
      </c>
      <c r="B11" s="16">
        <v>2.32</v>
      </c>
      <c r="C11" s="16">
        <v>2.98</v>
      </c>
      <c r="D11" s="16">
        <v>3.1</v>
      </c>
      <c r="E11" s="16">
        <v>5.57</v>
      </c>
      <c r="F11" s="16">
        <v>6</v>
      </c>
      <c r="G11" s="77">
        <v>6.3</v>
      </c>
      <c r="H11" s="77">
        <v>7.4</v>
      </c>
      <c r="I11" s="77">
        <v>7.6</v>
      </c>
      <c r="J11" s="77">
        <v>7.7</v>
      </c>
      <c r="K11" s="16">
        <v>9.1</v>
      </c>
      <c r="L11" s="16">
        <v>9.6</v>
      </c>
      <c r="M11" s="3">
        <v>10.8</v>
      </c>
      <c r="N11" s="17">
        <v>11</v>
      </c>
      <c r="O11" s="17">
        <v>12.2</v>
      </c>
      <c r="P11" s="3">
        <v>12.9</v>
      </c>
      <c r="Q11" s="3">
        <v>12.98</v>
      </c>
      <c r="R11" s="17">
        <v>13.3</v>
      </c>
      <c r="S11" s="17">
        <v>13.7</v>
      </c>
      <c r="T11" s="17">
        <v>14</v>
      </c>
      <c r="U11" s="3">
        <v>13.99</v>
      </c>
      <c r="V11" s="3">
        <v>14.1</v>
      </c>
      <c r="W11" s="3"/>
      <c r="X11" s="17">
        <v>14.2</v>
      </c>
      <c r="Y11" s="3">
        <v>14.6</v>
      </c>
      <c r="Z11" s="3">
        <v>15</v>
      </c>
      <c r="AA11" s="3">
        <v>15.1</v>
      </c>
      <c r="AB11" s="3">
        <v>16.05</v>
      </c>
      <c r="AC11" s="3">
        <v>18.6</v>
      </c>
      <c r="AD11" s="64">
        <v>26.2</v>
      </c>
      <c r="AF11" s="64">
        <f t="shared" si="0"/>
        <v>2.32</v>
      </c>
      <c r="AG11" s="64">
        <f t="shared" si="1"/>
        <v>9.6</v>
      </c>
      <c r="AH11" s="71">
        <f t="shared" si="2"/>
        <v>6.151818181818182</v>
      </c>
      <c r="AI11" s="64">
        <f t="shared" si="3"/>
        <v>10.8</v>
      </c>
      <c r="AJ11" s="64">
        <f t="shared" si="4"/>
        <v>18.6</v>
      </c>
      <c r="AK11" s="71">
        <f t="shared" si="5"/>
        <v>13.907499999999999</v>
      </c>
    </row>
    <row r="12" spans="1:37" ht="10.5" customHeight="1">
      <c r="A12" s="5" t="s">
        <v>76</v>
      </c>
      <c r="B12" s="16">
        <v>0.02</v>
      </c>
      <c r="C12" s="16"/>
      <c r="D12" s="16">
        <v>0.04</v>
      </c>
      <c r="E12" s="16">
        <v>0.06</v>
      </c>
      <c r="F12" s="16">
        <v>0.077</v>
      </c>
      <c r="G12" s="77">
        <v>0.081</v>
      </c>
      <c r="H12" s="77"/>
      <c r="I12" s="77">
        <v>0.04</v>
      </c>
      <c r="J12" s="77">
        <v>0.106</v>
      </c>
      <c r="K12" s="16">
        <v>0.11</v>
      </c>
      <c r="L12" s="16">
        <v>0.122</v>
      </c>
      <c r="M12" s="4"/>
      <c r="N12" s="16">
        <v>0.13</v>
      </c>
      <c r="O12" s="16">
        <v>0.13</v>
      </c>
      <c r="P12" s="5"/>
      <c r="Q12" s="4">
        <v>0.21</v>
      </c>
      <c r="R12" s="16">
        <v>0.164</v>
      </c>
      <c r="S12" s="16">
        <v>0.166</v>
      </c>
      <c r="T12" s="16">
        <v>0.15</v>
      </c>
      <c r="U12" s="4">
        <v>0.2</v>
      </c>
      <c r="V12" s="4">
        <v>0.18</v>
      </c>
      <c r="W12" s="5"/>
      <c r="X12" s="16">
        <v>0.158</v>
      </c>
      <c r="Y12" s="4">
        <v>0.27</v>
      </c>
      <c r="Z12" s="4"/>
      <c r="AA12" s="5"/>
      <c r="AB12" s="4">
        <v>0.2</v>
      </c>
      <c r="AC12" s="4">
        <v>0.28</v>
      </c>
      <c r="AD12" s="63"/>
      <c r="AF12" s="64">
        <f t="shared" si="0"/>
        <v>0.02</v>
      </c>
      <c r="AG12" s="64">
        <f t="shared" si="1"/>
        <v>0.122</v>
      </c>
      <c r="AH12" s="71">
        <f t="shared" si="2"/>
        <v>0.07288888888888889</v>
      </c>
      <c r="AI12" s="64">
        <f t="shared" si="3"/>
        <v>0.13</v>
      </c>
      <c r="AJ12" s="64">
        <f t="shared" si="4"/>
        <v>0.28</v>
      </c>
      <c r="AK12" s="71">
        <f t="shared" si="5"/>
        <v>0.1865</v>
      </c>
    </row>
    <row r="13" spans="1:37" ht="10.5" customHeight="1">
      <c r="A13" s="4" t="s">
        <v>77</v>
      </c>
      <c r="B13" s="16">
        <v>0.07</v>
      </c>
      <c r="C13" s="16"/>
      <c r="D13" s="16">
        <v>0.2</v>
      </c>
      <c r="E13" s="16">
        <v>3.3</v>
      </c>
      <c r="F13" s="16">
        <v>5.5</v>
      </c>
      <c r="G13" s="77"/>
      <c r="H13" s="77"/>
      <c r="I13" s="77">
        <v>2.4</v>
      </c>
      <c r="J13" s="77"/>
      <c r="K13" s="16" t="s">
        <v>80</v>
      </c>
      <c r="L13" s="16">
        <v>6.3</v>
      </c>
      <c r="M13" s="4"/>
      <c r="N13" s="16" t="s">
        <v>79</v>
      </c>
      <c r="O13" s="16" t="s">
        <v>78</v>
      </c>
      <c r="P13" s="4"/>
      <c r="Q13" s="4">
        <v>8.64</v>
      </c>
      <c r="R13" s="16">
        <v>8.6</v>
      </c>
      <c r="S13" s="16">
        <v>9</v>
      </c>
      <c r="T13" s="16">
        <v>8.5</v>
      </c>
      <c r="U13" s="4">
        <v>2.68</v>
      </c>
      <c r="V13" s="4">
        <v>3.8</v>
      </c>
      <c r="W13" s="4"/>
      <c r="X13" s="16">
        <v>10.7</v>
      </c>
      <c r="Y13" s="4">
        <v>5.5</v>
      </c>
      <c r="Z13" s="4"/>
      <c r="AA13" s="4"/>
      <c r="AB13" s="4">
        <v>6.3</v>
      </c>
      <c r="AC13" s="4">
        <v>4.7</v>
      </c>
      <c r="AD13" s="63"/>
      <c r="AF13" s="64">
        <f t="shared" si="0"/>
        <v>0.07</v>
      </c>
      <c r="AG13" s="64">
        <f t="shared" si="1"/>
        <v>6.3</v>
      </c>
      <c r="AH13" s="71">
        <f t="shared" si="2"/>
        <v>2.9616666666666664</v>
      </c>
      <c r="AI13" s="64">
        <f t="shared" si="3"/>
        <v>2.68</v>
      </c>
      <c r="AJ13" s="64">
        <f t="shared" si="4"/>
        <v>10.7</v>
      </c>
      <c r="AK13" s="71">
        <f t="shared" si="5"/>
        <v>6.8420000000000005</v>
      </c>
    </row>
    <row r="14" spans="1:37" ht="10.5" customHeight="1">
      <c r="A14" s="3" t="s">
        <v>81</v>
      </c>
      <c r="B14" s="17">
        <v>1.25</v>
      </c>
      <c r="C14" s="17"/>
      <c r="D14" s="17">
        <v>0.5</v>
      </c>
      <c r="E14" s="17">
        <v>8.8</v>
      </c>
      <c r="F14" s="17">
        <v>3.8</v>
      </c>
      <c r="G14" s="76">
        <v>5.1</v>
      </c>
      <c r="H14" s="76">
        <v>7.5</v>
      </c>
      <c r="I14" s="76">
        <v>4.9</v>
      </c>
      <c r="J14" s="76">
        <v>5.1</v>
      </c>
      <c r="K14" s="17">
        <v>3.9</v>
      </c>
      <c r="L14" s="17">
        <v>4.1</v>
      </c>
      <c r="M14" s="3">
        <v>8.6</v>
      </c>
      <c r="N14" s="17">
        <v>5.7</v>
      </c>
      <c r="O14" s="17">
        <v>5.5</v>
      </c>
      <c r="P14" s="3">
        <v>11.3</v>
      </c>
      <c r="Q14" s="3">
        <v>10.16</v>
      </c>
      <c r="R14" s="17">
        <v>8.9</v>
      </c>
      <c r="S14" s="17">
        <v>9.7</v>
      </c>
      <c r="T14" s="17">
        <v>4.6</v>
      </c>
      <c r="U14" s="3">
        <v>9</v>
      </c>
      <c r="V14" s="3">
        <v>8.9</v>
      </c>
      <c r="W14" s="3"/>
      <c r="X14" s="17">
        <v>7.3</v>
      </c>
      <c r="Y14" s="3">
        <v>10.5</v>
      </c>
      <c r="Z14" s="3">
        <v>9.7</v>
      </c>
      <c r="AA14" s="3"/>
      <c r="AB14" s="3">
        <v>12.9</v>
      </c>
      <c r="AC14" s="3">
        <v>8.3</v>
      </c>
      <c r="AD14" s="64"/>
      <c r="AF14" s="64">
        <f t="shared" si="0"/>
        <v>0.5</v>
      </c>
      <c r="AG14" s="64">
        <f t="shared" si="1"/>
        <v>8.8</v>
      </c>
      <c r="AH14" s="71">
        <f t="shared" si="2"/>
        <v>4.495</v>
      </c>
      <c r="AI14" s="64">
        <f t="shared" si="3"/>
        <v>4.6</v>
      </c>
      <c r="AJ14" s="64">
        <f t="shared" si="4"/>
        <v>12.9</v>
      </c>
      <c r="AK14" s="71">
        <f t="shared" si="5"/>
        <v>8.737333333333334</v>
      </c>
    </row>
    <row r="15" spans="1:37" ht="10.5" customHeight="1">
      <c r="A15" s="4" t="s">
        <v>82</v>
      </c>
      <c r="B15" s="16">
        <v>0.52</v>
      </c>
      <c r="C15" s="16">
        <v>0.194</v>
      </c>
      <c r="D15" s="16">
        <v>0.53</v>
      </c>
      <c r="E15" s="16">
        <v>1.25</v>
      </c>
      <c r="F15" s="16">
        <v>1.17</v>
      </c>
      <c r="G15" s="77">
        <v>1.54</v>
      </c>
      <c r="H15" s="77">
        <v>0.71</v>
      </c>
      <c r="I15" s="77">
        <v>1.47</v>
      </c>
      <c r="J15" s="77">
        <v>1.56</v>
      </c>
      <c r="K15" s="16">
        <v>1.7</v>
      </c>
      <c r="L15" s="16">
        <v>1.28</v>
      </c>
      <c r="M15" s="4">
        <v>1.008</v>
      </c>
      <c r="N15" s="16">
        <v>1.9</v>
      </c>
      <c r="O15" s="16">
        <v>1.4</v>
      </c>
      <c r="P15" s="4">
        <v>0.86</v>
      </c>
      <c r="Q15" s="4">
        <v>1.13</v>
      </c>
      <c r="R15" s="16">
        <v>1.47</v>
      </c>
      <c r="S15" s="16">
        <v>1.45</v>
      </c>
      <c r="T15" s="16">
        <v>1.12</v>
      </c>
      <c r="U15" s="4">
        <v>1.41</v>
      </c>
      <c r="V15" s="4">
        <v>0.81</v>
      </c>
      <c r="W15" s="4"/>
      <c r="X15" s="16">
        <v>1.45</v>
      </c>
      <c r="Y15" s="4">
        <v>0.67</v>
      </c>
      <c r="Z15" s="4">
        <v>0.786</v>
      </c>
      <c r="AA15" s="4">
        <v>0.87</v>
      </c>
      <c r="AB15" s="4">
        <v>0.7</v>
      </c>
      <c r="AC15" s="4">
        <v>0.52</v>
      </c>
      <c r="AD15" s="63">
        <v>0.46</v>
      </c>
      <c r="AF15" s="64">
        <f t="shared" si="0"/>
        <v>0.194</v>
      </c>
      <c r="AG15" s="64">
        <f t="shared" si="1"/>
        <v>1.7</v>
      </c>
      <c r="AH15" s="71">
        <f t="shared" si="2"/>
        <v>1.0839999999999999</v>
      </c>
      <c r="AI15" s="64">
        <f t="shared" si="3"/>
        <v>0.52</v>
      </c>
      <c r="AJ15" s="64">
        <f t="shared" si="4"/>
        <v>1.9</v>
      </c>
      <c r="AK15" s="71">
        <f t="shared" si="5"/>
        <v>1.097125</v>
      </c>
    </row>
    <row r="16" spans="1:37" ht="10.5" customHeight="1">
      <c r="A16" s="4" t="s">
        <v>83</v>
      </c>
      <c r="B16" s="16">
        <v>8.6</v>
      </c>
      <c r="C16" s="16">
        <v>7</v>
      </c>
      <c r="D16" s="16">
        <v>7.55</v>
      </c>
      <c r="E16" s="16">
        <v>3.6</v>
      </c>
      <c r="F16" s="16">
        <v>3.03</v>
      </c>
      <c r="G16" s="77">
        <v>3.2</v>
      </c>
      <c r="H16" s="77"/>
      <c r="I16" s="77">
        <v>2.96</v>
      </c>
      <c r="J16" s="77">
        <v>3.1</v>
      </c>
      <c r="K16" s="16">
        <v>3.4</v>
      </c>
      <c r="L16" s="16">
        <v>3.74</v>
      </c>
      <c r="M16" s="4">
        <v>1.44</v>
      </c>
      <c r="N16" s="16">
        <v>2.5</v>
      </c>
      <c r="O16" s="16">
        <v>2.1</v>
      </c>
      <c r="P16" s="4"/>
      <c r="Q16" s="4">
        <v>1.08</v>
      </c>
      <c r="R16" s="16">
        <v>0.5</v>
      </c>
      <c r="S16" s="16">
        <v>0.4</v>
      </c>
      <c r="T16" s="16">
        <v>2.6</v>
      </c>
      <c r="U16" s="4">
        <v>1.6</v>
      </c>
      <c r="V16" s="4">
        <v>2.1</v>
      </c>
      <c r="W16" s="4">
        <v>1.71</v>
      </c>
      <c r="X16" s="16">
        <v>0.37</v>
      </c>
      <c r="Y16" s="4">
        <v>0.72</v>
      </c>
      <c r="Z16" s="4">
        <v>1.4</v>
      </c>
      <c r="AA16" s="4">
        <v>1.8</v>
      </c>
      <c r="AB16" s="4">
        <v>0.6</v>
      </c>
      <c r="AC16" s="4">
        <v>2.17</v>
      </c>
      <c r="AD16" s="4"/>
      <c r="AF16" s="64">
        <f t="shared" si="0"/>
        <v>2.96</v>
      </c>
      <c r="AG16" s="64">
        <f t="shared" si="1"/>
        <v>8.6</v>
      </c>
      <c r="AH16" s="71">
        <f t="shared" si="2"/>
        <v>4.618</v>
      </c>
      <c r="AI16" s="64">
        <f t="shared" si="3"/>
        <v>0.37</v>
      </c>
      <c r="AJ16" s="64">
        <f t="shared" si="4"/>
        <v>2.6</v>
      </c>
      <c r="AK16" s="71">
        <f t="shared" si="5"/>
        <v>1.4431249999999998</v>
      </c>
    </row>
    <row r="17" spans="1:37" ht="10.5" customHeight="1">
      <c r="A17" s="6" t="s">
        <v>84</v>
      </c>
      <c r="B17" s="21"/>
      <c r="C17" s="21"/>
      <c r="D17" s="21"/>
      <c r="E17" s="21"/>
      <c r="F17" s="21"/>
      <c r="G17" s="33"/>
      <c r="H17" s="21"/>
      <c r="I17" s="21"/>
      <c r="J17" s="33"/>
      <c r="K17" s="21"/>
      <c r="L17" s="21"/>
      <c r="M17" s="6"/>
      <c r="N17" s="21"/>
      <c r="O17" s="21"/>
      <c r="P17" s="6"/>
      <c r="Q17" s="6">
        <v>2.16</v>
      </c>
      <c r="R17" s="21"/>
      <c r="S17" s="21"/>
      <c r="T17" s="21"/>
      <c r="U17" s="6">
        <v>1.72</v>
      </c>
      <c r="V17" s="6"/>
      <c r="W17" s="6"/>
      <c r="X17" s="21"/>
      <c r="Y17" s="6">
        <v>0.29</v>
      </c>
      <c r="Z17" s="6"/>
      <c r="AA17" s="6"/>
      <c r="AB17" s="6">
        <v>4.98</v>
      </c>
      <c r="AC17" s="6">
        <v>1.33</v>
      </c>
      <c r="AD17" s="6"/>
      <c r="AF17" s="64">
        <f t="shared" si="0"/>
        <v>0</v>
      </c>
      <c r="AG17" s="64">
        <f t="shared" si="1"/>
        <v>0</v>
      </c>
      <c r="AH17" s="71" t="e">
        <f t="shared" si="2"/>
        <v>#DIV/0!</v>
      </c>
      <c r="AI17" s="64">
        <f t="shared" si="3"/>
        <v>0.29</v>
      </c>
      <c r="AJ17" s="64">
        <f t="shared" si="4"/>
        <v>4.98</v>
      </c>
      <c r="AK17" s="71">
        <f t="shared" si="5"/>
        <v>2.096</v>
      </c>
    </row>
    <row r="18" spans="1:37" ht="10.5" customHeight="1">
      <c r="A18" s="3" t="s">
        <v>85</v>
      </c>
      <c r="B18" s="17">
        <v>99.81248199999997</v>
      </c>
      <c r="C18" s="17"/>
      <c r="D18" s="17"/>
      <c r="E18" s="17"/>
      <c r="F18" s="17"/>
      <c r="G18" s="76">
        <f>SUM(G7:G16)</f>
        <v>99.58114800000001</v>
      </c>
      <c r="H18" s="76"/>
      <c r="I18" s="76">
        <v>98.84008000000001</v>
      </c>
      <c r="J18" s="76">
        <f>SUM(J7:J16)</f>
        <v>100.22943199999997</v>
      </c>
      <c r="K18" s="17"/>
      <c r="L18" s="17"/>
      <c r="M18" s="3"/>
      <c r="N18" s="17"/>
      <c r="O18" s="17"/>
      <c r="P18" s="3"/>
      <c r="Q18" s="3">
        <v>98.01952599999998</v>
      </c>
      <c r="R18" s="17"/>
      <c r="S18" s="17"/>
      <c r="T18" s="17"/>
      <c r="U18" s="3">
        <v>99.3</v>
      </c>
      <c r="V18" s="3">
        <v>100.01046000000001</v>
      </c>
      <c r="W18" s="3"/>
      <c r="X18" s="17"/>
      <c r="Y18" s="3">
        <v>99.71987999999999</v>
      </c>
      <c r="Z18" s="3"/>
      <c r="AA18" s="3"/>
      <c r="AB18" s="3">
        <f>SUM(AB7:AB17)</f>
        <v>97.073372</v>
      </c>
      <c r="AC18" s="3">
        <v>100.48987000000001</v>
      </c>
      <c r="AD18" s="3"/>
      <c r="AF18" s="66"/>
      <c r="AG18" s="66"/>
      <c r="AH18" s="70"/>
      <c r="AI18" s="66"/>
      <c r="AJ18" s="66"/>
      <c r="AK18" s="70"/>
    </row>
    <row r="19" spans="1:37" ht="10.5" customHeight="1">
      <c r="A19" s="4" t="s">
        <v>86</v>
      </c>
      <c r="B19" s="16">
        <v>0.051035680835972465</v>
      </c>
      <c r="C19" s="16"/>
      <c r="D19" s="16">
        <v>0.1031356984447108</v>
      </c>
      <c r="E19" s="16">
        <v>0.5136237394442366</v>
      </c>
      <c r="F19" s="16">
        <v>0.6203348324660339</v>
      </c>
      <c r="G19" s="16"/>
      <c r="H19" s="16"/>
      <c r="I19" s="16">
        <v>0.36015338474005626</v>
      </c>
      <c r="J19" s="16"/>
      <c r="K19" s="16"/>
      <c r="L19" s="16">
        <v>0.5391118241227396</v>
      </c>
      <c r="M19" s="4"/>
      <c r="N19" s="16"/>
      <c r="O19" s="16"/>
      <c r="P19" s="4"/>
      <c r="Q19" s="4">
        <v>0.5426396568275146</v>
      </c>
      <c r="R19" s="16">
        <v>0.5354352951778675</v>
      </c>
      <c r="S19" s="16">
        <v>0.5393707716342605</v>
      </c>
      <c r="T19" s="16">
        <v>0.5197372060269007</v>
      </c>
      <c r="U19" s="4">
        <v>0.26294021214274577</v>
      </c>
      <c r="V19" s="4">
        <v>0.3244945038097173</v>
      </c>
      <c r="W19" s="4"/>
      <c r="X19" s="16">
        <v>0.5732155678845091</v>
      </c>
      <c r="Y19" s="4">
        <v>0.4017226779275409</v>
      </c>
      <c r="Z19" s="4"/>
      <c r="AA19" s="4"/>
      <c r="AB19" s="4">
        <v>0.4116428200199975</v>
      </c>
      <c r="AC19" s="4">
        <v>0.31053527436846007</v>
      </c>
      <c r="AD19" s="4"/>
      <c r="AF19" s="63">
        <f>MIN($B19:$L19)</f>
        <v>0.051035680835972465</v>
      </c>
      <c r="AG19" s="63">
        <f>MAX($B19:$L19)</f>
        <v>0.6203348324660339</v>
      </c>
      <c r="AH19" s="72">
        <f>AVERAGE($B19:$L19)</f>
        <v>0.36456586000895824</v>
      </c>
      <c r="AI19" s="63">
        <f>MIN($M19:$AC19)</f>
        <v>0.26294021214274577</v>
      </c>
      <c r="AJ19" s="63">
        <f>MAX($M19:$AC19)</f>
        <v>0.5732155678845091</v>
      </c>
      <c r="AK19" s="72">
        <f>AVERAGE($M19:$AC19)</f>
        <v>0.44217339858195126</v>
      </c>
    </row>
    <row r="20" spans="1:37" ht="10.5" customHeight="1">
      <c r="A20" s="5"/>
      <c r="B20" s="16"/>
      <c r="C20" s="16"/>
      <c r="D20" s="16"/>
      <c r="E20" s="16"/>
      <c r="F20" s="16"/>
      <c r="G20" s="16"/>
      <c r="H20" s="16"/>
      <c r="I20" s="16"/>
      <c r="J20" s="16"/>
      <c r="K20" s="16"/>
      <c r="L20" s="16"/>
      <c r="M20" s="39"/>
      <c r="N20" s="16"/>
      <c r="O20" s="16"/>
      <c r="P20" s="39"/>
      <c r="Q20" s="39"/>
      <c r="R20" s="16"/>
      <c r="S20" s="16"/>
      <c r="T20" s="16"/>
      <c r="U20" s="39"/>
      <c r="V20" s="39"/>
      <c r="W20" s="39"/>
      <c r="X20" s="16"/>
      <c r="Y20" s="39"/>
      <c r="Z20" s="39"/>
      <c r="AA20" s="39"/>
      <c r="AB20" s="39"/>
      <c r="AC20" s="39"/>
      <c r="AD20" s="39"/>
      <c r="AF20" s="66"/>
      <c r="AG20" s="66"/>
      <c r="AH20" s="70"/>
      <c r="AI20" s="66"/>
      <c r="AJ20" s="66"/>
      <c r="AK20" s="70"/>
    </row>
    <row r="21" spans="1:37" ht="10.5" customHeight="1">
      <c r="A21" s="7" t="s">
        <v>8</v>
      </c>
      <c r="B21" s="16"/>
      <c r="C21" s="16"/>
      <c r="D21" s="16"/>
      <c r="E21" s="16"/>
      <c r="F21" s="16"/>
      <c r="G21" s="16"/>
      <c r="H21" s="16"/>
      <c r="I21" s="16"/>
      <c r="J21" s="16"/>
      <c r="K21" s="16"/>
      <c r="L21" s="16"/>
      <c r="M21" s="39"/>
      <c r="N21" s="16"/>
      <c r="O21" s="16"/>
      <c r="P21" s="39"/>
      <c r="Q21" s="39"/>
      <c r="R21" s="16"/>
      <c r="S21" s="16"/>
      <c r="T21" s="16"/>
      <c r="U21" s="39"/>
      <c r="V21" s="39"/>
      <c r="W21" s="39"/>
      <c r="X21" s="16"/>
      <c r="Y21" s="39"/>
      <c r="Z21" s="39"/>
      <c r="AA21" s="39"/>
      <c r="AB21" s="39"/>
      <c r="AC21" s="39"/>
      <c r="AD21" s="39"/>
      <c r="AF21" s="66"/>
      <c r="AG21" s="66"/>
      <c r="AH21" s="70"/>
      <c r="AI21" s="66"/>
      <c r="AJ21" s="66"/>
      <c r="AK21" s="70"/>
    </row>
    <row r="22" spans="1:37" ht="10.5" customHeight="1">
      <c r="A22" s="3" t="s">
        <v>87</v>
      </c>
      <c r="B22" s="17">
        <v>3</v>
      </c>
      <c r="C22" s="17">
        <v>4.8</v>
      </c>
      <c r="D22" s="17">
        <v>2.3</v>
      </c>
      <c r="E22" s="17">
        <v>10.7</v>
      </c>
      <c r="F22" s="17">
        <v>17</v>
      </c>
      <c r="G22" s="17">
        <v>13.6</v>
      </c>
      <c r="H22" s="17">
        <v>15.6</v>
      </c>
      <c r="I22" s="17">
        <v>14.9</v>
      </c>
      <c r="J22" s="17">
        <v>15.8</v>
      </c>
      <c r="K22" s="17">
        <v>15</v>
      </c>
      <c r="L22" s="17">
        <v>21</v>
      </c>
      <c r="M22" s="3">
        <v>24.4</v>
      </c>
      <c r="N22" s="17">
        <v>20</v>
      </c>
      <c r="O22" s="17">
        <v>20</v>
      </c>
      <c r="P22" s="3">
        <v>29.6</v>
      </c>
      <c r="Q22" s="48">
        <v>33.2</v>
      </c>
      <c r="R22" s="17">
        <v>30</v>
      </c>
      <c r="S22" s="17">
        <v>28</v>
      </c>
      <c r="T22" s="17">
        <v>25</v>
      </c>
      <c r="U22" s="3">
        <v>30.2</v>
      </c>
      <c r="V22" s="3">
        <v>29</v>
      </c>
      <c r="W22" s="3"/>
      <c r="X22" s="17">
        <v>23</v>
      </c>
      <c r="Y22" s="3">
        <v>42.9</v>
      </c>
      <c r="Z22" s="3">
        <v>34</v>
      </c>
      <c r="AA22" s="3">
        <v>30.7</v>
      </c>
      <c r="AB22" s="3">
        <v>42.2</v>
      </c>
      <c r="AC22" s="3">
        <v>39.3</v>
      </c>
      <c r="AD22" s="3">
        <v>59.4</v>
      </c>
      <c r="AF22" s="63">
        <f>MIN($B22:$L22)</f>
        <v>2.3</v>
      </c>
      <c r="AG22" s="64">
        <f>MAX($B22:$L22)</f>
        <v>21</v>
      </c>
      <c r="AH22" s="71">
        <f>AVERAGE($B22:$L22)</f>
        <v>12.154545454545454</v>
      </c>
      <c r="AI22" s="64">
        <f>MIN($M22:$AC22)</f>
        <v>20</v>
      </c>
      <c r="AJ22" s="64">
        <f>MAX($M22:$AC22)</f>
        <v>42.9</v>
      </c>
      <c r="AK22" s="71">
        <f>AVERAGE($M22:$AC22)</f>
        <v>30.093749999999996</v>
      </c>
    </row>
    <row r="23" spans="1:37" ht="10.5" customHeight="1">
      <c r="A23" s="3" t="s">
        <v>98</v>
      </c>
      <c r="B23" s="34">
        <v>15.9</v>
      </c>
      <c r="C23" s="34">
        <v>19</v>
      </c>
      <c r="D23" s="17">
        <v>6.74</v>
      </c>
      <c r="E23" s="34">
        <v>22</v>
      </c>
      <c r="F23" s="34">
        <v>13</v>
      </c>
      <c r="G23" s="34">
        <v>32.5</v>
      </c>
      <c r="H23" s="34">
        <v>35.6</v>
      </c>
      <c r="I23" s="34">
        <v>27.7</v>
      </c>
      <c r="J23" s="34">
        <v>32.5</v>
      </c>
      <c r="K23" s="34">
        <v>36</v>
      </c>
      <c r="L23" s="34">
        <v>20</v>
      </c>
      <c r="M23" s="40">
        <v>58.3</v>
      </c>
      <c r="N23" s="34">
        <v>40</v>
      </c>
      <c r="O23" s="34">
        <v>66</v>
      </c>
      <c r="P23" s="40">
        <v>47.2</v>
      </c>
      <c r="Q23" s="40">
        <v>131</v>
      </c>
      <c r="R23" s="34">
        <v>53</v>
      </c>
      <c r="S23" s="34">
        <v>59</v>
      </c>
      <c r="T23" s="34">
        <v>19</v>
      </c>
      <c r="U23" s="40">
        <v>97</v>
      </c>
      <c r="V23" s="40">
        <v>77.4</v>
      </c>
      <c r="W23" s="40">
        <v>92</v>
      </c>
      <c r="X23" s="34">
        <v>53</v>
      </c>
      <c r="Y23" s="40">
        <v>22.9</v>
      </c>
      <c r="Z23" s="40">
        <v>121</v>
      </c>
      <c r="AA23" s="40">
        <v>93</v>
      </c>
      <c r="AB23" s="40">
        <v>326</v>
      </c>
      <c r="AC23" s="40">
        <v>30.8</v>
      </c>
      <c r="AD23" s="40">
        <v>34.5</v>
      </c>
      <c r="AF23" s="63">
        <f>MIN($B23:$L23)</f>
        <v>6.74</v>
      </c>
      <c r="AG23" s="64">
        <f>MAX($B23:$L23)</f>
        <v>36</v>
      </c>
      <c r="AH23" s="71">
        <f>AVERAGE($B23:$L23)</f>
        <v>23.721818181818183</v>
      </c>
      <c r="AI23" s="64">
        <f>MIN($M23:$AC23)</f>
        <v>19</v>
      </c>
      <c r="AJ23" s="65">
        <f>MAX($M23:$AC23)</f>
        <v>326</v>
      </c>
      <c r="AK23" s="71">
        <f>AVERAGE($M23:$AC23)</f>
        <v>81.56470588235294</v>
      </c>
    </row>
    <row r="24" spans="1:37" ht="10.5" customHeight="1">
      <c r="A24" s="4" t="s">
        <v>99</v>
      </c>
      <c r="B24" s="16">
        <v>1.17</v>
      </c>
      <c r="C24" s="16">
        <v>3.11</v>
      </c>
      <c r="D24" s="16">
        <v>2.71</v>
      </c>
      <c r="E24" s="16">
        <v>3.3</v>
      </c>
      <c r="F24" s="16">
        <v>1.74</v>
      </c>
      <c r="G24" s="16">
        <v>2.82</v>
      </c>
      <c r="H24" s="16">
        <v>2.69</v>
      </c>
      <c r="I24" s="16">
        <v>3.1</v>
      </c>
      <c r="J24" s="16">
        <v>2.534</v>
      </c>
      <c r="K24" s="16">
        <v>2.8</v>
      </c>
      <c r="L24" s="16">
        <v>1.85</v>
      </c>
      <c r="M24" s="3">
        <v>2.61</v>
      </c>
      <c r="N24" s="16">
        <v>3</v>
      </c>
      <c r="O24" s="16">
        <v>3.3</v>
      </c>
      <c r="P24" s="3">
        <v>2.26</v>
      </c>
      <c r="Q24" s="3">
        <v>2</v>
      </c>
      <c r="R24" s="16">
        <v>3.29</v>
      </c>
      <c r="S24" s="16">
        <v>3.89</v>
      </c>
      <c r="T24" s="16">
        <v>2.14</v>
      </c>
      <c r="U24" s="3">
        <v>3.35</v>
      </c>
      <c r="V24" s="3">
        <v>2.75</v>
      </c>
      <c r="W24" s="3">
        <v>2.69</v>
      </c>
      <c r="X24" s="16">
        <v>2.52</v>
      </c>
      <c r="Y24" s="3">
        <v>1.7</v>
      </c>
      <c r="Z24" s="3">
        <v>2.82</v>
      </c>
      <c r="AA24" s="3">
        <v>2.52</v>
      </c>
      <c r="AB24" s="3">
        <v>5.68</v>
      </c>
      <c r="AC24" s="3">
        <v>1.54</v>
      </c>
      <c r="AD24" s="3">
        <v>1.34</v>
      </c>
      <c r="AF24" s="63">
        <f>MIN($B24:$L24)</f>
        <v>1.17</v>
      </c>
      <c r="AG24" s="63">
        <f>MAX($B24:$L24)</f>
        <v>3.3</v>
      </c>
      <c r="AH24" s="72">
        <f>AVERAGE($B24:$L24)</f>
        <v>2.5294545454545454</v>
      </c>
      <c r="AI24" s="63">
        <f>MIN($M24:$AC24)</f>
        <v>1.54</v>
      </c>
      <c r="AJ24" s="63">
        <f>MAX($M24:$AC24)</f>
        <v>5.68</v>
      </c>
      <c r="AK24" s="72">
        <f>AVERAGE($M24:$AC24)</f>
        <v>2.8270588235294123</v>
      </c>
    </row>
    <row r="25" spans="1:37" ht="10.5" customHeight="1">
      <c r="A25" s="3" t="s">
        <v>109</v>
      </c>
      <c r="B25" s="34"/>
      <c r="C25" s="34">
        <v>39.9</v>
      </c>
      <c r="D25" s="17">
        <v>9.5</v>
      </c>
      <c r="E25" s="34"/>
      <c r="F25" s="34">
        <v>35.6</v>
      </c>
      <c r="G25" s="34">
        <v>30</v>
      </c>
      <c r="H25" s="34">
        <v>66</v>
      </c>
      <c r="I25" s="34">
        <v>40</v>
      </c>
      <c r="J25" s="34">
        <v>29</v>
      </c>
      <c r="K25" s="34">
        <v>35</v>
      </c>
      <c r="L25" s="34">
        <v>44.8</v>
      </c>
      <c r="M25" s="40">
        <v>28.2</v>
      </c>
      <c r="N25" s="34">
        <v>28</v>
      </c>
      <c r="O25" s="34">
        <v>42</v>
      </c>
      <c r="P25" s="40">
        <v>22.3</v>
      </c>
      <c r="Q25" s="49">
        <v>30.4</v>
      </c>
      <c r="R25" s="34">
        <v>17</v>
      </c>
      <c r="S25" s="34">
        <v>24.5</v>
      </c>
      <c r="T25" s="34">
        <v>47.5</v>
      </c>
      <c r="U25" s="40">
        <v>44</v>
      </c>
      <c r="V25" s="40">
        <v>39.4</v>
      </c>
      <c r="W25" s="40"/>
      <c r="X25" s="34">
        <v>17.2</v>
      </c>
      <c r="Y25" s="40">
        <v>10.7</v>
      </c>
      <c r="Z25" s="40">
        <v>50.1</v>
      </c>
      <c r="AA25" s="40">
        <v>43</v>
      </c>
      <c r="AB25" s="40">
        <v>37</v>
      </c>
      <c r="AC25" s="40">
        <v>23</v>
      </c>
      <c r="AD25" s="40">
        <v>16.4</v>
      </c>
      <c r="AF25" s="64">
        <f>MIN($B25:$L25)</f>
        <v>9.5</v>
      </c>
      <c r="AG25" s="64">
        <f>MAX($B25:$L25)</f>
        <v>66</v>
      </c>
      <c r="AH25" s="71">
        <f>AVERAGE($B25:$L25)</f>
        <v>36.644444444444446</v>
      </c>
      <c r="AI25" s="64">
        <f>MIN($M25:$AC25)</f>
        <v>10.7</v>
      </c>
      <c r="AJ25" s="64">
        <f>MAX($M25:$AC25)</f>
        <v>50.1</v>
      </c>
      <c r="AK25" s="71">
        <f>AVERAGE($M25:$AC25)</f>
        <v>31.518749999999997</v>
      </c>
    </row>
    <row r="26" spans="1:37" ht="10.5" customHeight="1">
      <c r="A26" s="3"/>
      <c r="B26" s="34"/>
      <c r="C26" s="34"/>
      <c r="D26" s="17"/>
      <c r="E26" s="34"/>
      <c r="F26" s="34"/>
      <c r="G26" s="34"/>
      <c r="H26" s="34"/>
      <c r="I26" s="34"/>
      <c r="J26" s="34"/>
      <c r="K26" s="34"/>
      <c r="L26" s="34"/>
      <c r="M26" s="3"/>
      <c r="N26" s="34"/>
      <c r="O26" s="34"/>
      <c r="P26" s="3"/>
      <c r="Q26" s="3"/>
      <c r="R26" s="34"/>
      <c r="S26" s="34"/>
      <c r="T26" s="34"/>
      <c r="U26" s="3"/>
      <c r="V26" s="3"/>
      <c r="W26" s="3"/>
      <c r="X26" s="34"/>
      <c r="Y26" s="3"/>
      <c r="Z26" s="3"/>
      <c r="AA26" s="3"/>
      <c r="AB26" s="3"/>
      <c r="AC26" s="3"/>
      <c r="AD26" s="3"/>
      <c r="AF26" s="66"/>
      <c r="AG26" s="66"/>
      <c r="AH26" s="70"/>
      <c r="AI26" s="66"/>
      <c r="AJ26" s="66"/>
      <c r="AK26" s="70"/>
    </row>
    <row r="27" spans="1:37" ht="10.5" customHeight="1">
      <c r="A27" s="7" t="s">
        <v>7</v>
      </c>
      <c r="B27" s="16"/>
      <c r="C27" s="16"/>
      <c r="D27" s="16"/>
      <c r="E27" s="16"/>
      <c r="F27" s="16"/>
      <c r="G27" s="16"/>
      <c r="H27" s="16"/>
      <c r="I27" s="16"/>
      <c r="J27" s="16"/>
      <c r="K27" s="16"/>
      <c r="L27" s="16"/>
      <c r="M27" s="39"/>
      <c r="N27" s="16"/>
      <c r="O27" s="16"/>
      <c r="P27" s="39"/>
      <c r="Q27" s="39"/>
      <c r="R27" s="16"/>
      <c r="S27" s="16"/>
      <c r="T27" s="16"/>
      <c r="U27" s="39"/>
      <c r="V27" s="39"/>
      <c r="W27" s="39"/>
      <c r="X27" s="16"/>
      <c r="Y27" s="39"/>
      <c r="Z27" s="39"/>
      <c r="AA27" s="39"/>
      <c r="AB27" s="39"/>
      <c r="AC27" s="39"/>
      <c r="AD27" s="39"/>
      <c r="AF27" s="66"/>
      <c r="AG27" s="66"/>
      <c r="AH27" s="70"/>
      <c r="AI27" s="66"/>
      <c r="AJ27" s="66"/>
      <c r="AK27" s="70"/>
    </row>
    <row r="28" spans="1:37" ht="10.5" customHeight="1">
      <c r="A28" s="3" t="s">
        <v>87</v>
      </c>
      <c r="B28" s="17">
        <v>3</v>
      </c>
      <c r="C28" s="17">
        <v>4.8</v>
      </c>
      <c r="D28" s="17">
        <v>2.3</v>
      </c>
      <c r="E28" s="17">
        <v>10.7</v>
      </c>
      <c r="F28" s="17">
        <v>17</v>
      </c>
      <c r="G28" s="17">
        <v>13.6</v>
      </c>
      <c r="H28" s="17">
        <v>15.6</v>
      </c>
      <c r="I28" s="17">
        <v>14.9</v>
      </c>
      <c r="J28" s="17">
        <v>15.8</v>
      </c>
      <c r="K28" s="17">
        <v>15</v>
      </c>
      <c r="L28" s="17">
        <v>21</v>
      </c>
      <c r="M28" s="3">
        <v>24.4</v>
      </c>
      <c r="N28" s="17">
        <v>20</v>
      </c>
      <c r="O28" s="17">
        <v>20</v>
      </c>
      <c r="P28" s="3">
        <v>29.6</v>
      </c>
      <c r="Q28" s="48">
        <v>33.2</v>
      </c>
      <c r="R28" s="17">
        <v>30</v>
      </c>
      <c r="S28" s="17">
        <v>28</v>
      </c>
      <c r="T28" s="17">
        <v>25</v>
      </c>
      <c r="U28" s="3">
        <v>30.2</v>
      </c>
      <c r="V28" s="3">
        <v>29</v>
      </c>
      <c r="W28" s="3"/>
      <c r="X28" s="17">
        <v>23</v>
      </c>
      <c r="Y28" s="3">
        <v>42.9</v>
      </c>
      <c r="Z28" s="3">
        <v>34</v>
      </c>
      <c r="AA28" s="3">
        <v>30.7</v>
      </c>
      <c r="AB28" s="3">
        <v>42.2</v>
      </c>
      <c r="AC28" s="3">
        <v>39.3</v>
      </c>
      <c r="AD28" s="3">
        <v>59.4</v>
      </c>
      <c r="AF28" s="64">
        <f>MIN($B28:$L28)</f>
        <v>2.3</v>
      </c>
      <c r="AG28" s="64">
        <f>MAX($B28:$L28)</f>
        <v>21</v>
      </c>
      <c r="AH28" s="71">
        <f>AVERAGE($B28:$L28)</f>
        <v>12.154545454545454</v>
      </c>
      <c r="AI28" s="64">
        <f>MIN($M28:$AC28)</f>
        <v>20</v>
      </c>
      <c r="AJ28" s="64">
        <f>MAX($M28:$AC28)</f>
        <v>42.9</v>
      </c>
      <c r="AK28" s="71">
        <f>AVERAGE($M28:$AC28)</f>
        <v>30.093749999999996</v>
      </c>
    </row>
    <row r="29" spans="1:37" ht="10.5" customHeight="1">
      <c r="A29" s="3" t="s">
        <v>88</v>
      </c>
      <c r="B29" s="17"/>
      <c r="C29" s="17"/>
      <c r="D29" s="17">
        <v>7</v>
      </c>
      <c r="E29" s="17">
        <v>23</v>
      </c>
      <c r="F29" s="17">
        <v>42</v>
      </c>
      <c r="G29" s="17"/>
      <c r="H29" s="17"/>
      <c r="I29" s="17"/>
      <c r="J29" s="17"/>
      <c r="K29" s="17"/>
      <c r="L29" s="17">
        <v>47</v>
      </c>
      <c r="M29" s="3"/>
      <c r="N29" s="17"/>
      <c r="O29" s="17"/>
      <c r="P29" s="3"/>
      <c r="Q29" s="3"/>
      <c r="R29" s="17">
        <v>46</v>
      </c>
      <c r="S29" s="17">
        <v>34</v>
      </c>
      <c r="T29" s="17">
        <v>61</v>
      </c>
      <c r="U29" s="3"/>
      <c r="V29" s="3"/>
      <c r="W29" s="3"/>
      <c r="X29" s="17">
        <v>33</v>
      </c>
      <c r="Y29" s="3"/>
      <c r="Z29" s="3"/>
      <c r="AA29" s="3"/>
      <c r="AB29" s="3"/>
      <c r="AC29" s="3"/>
      <c r="AD29" s="3"/>
      <c r="AF29" s="66"/>
      <c r="AG29" s="66"/>
      <c r="AH29" s="70"/>
      <c r="AI29" s="66"/>
      <c r="AJ29" s="66"/>
      <c r="AK29" s="70"/>
    </row>
    <row r="30" spans="1:37" ht="10.5" customHeight="1">
      <c r="A30" s="3" t="s">
        <v>89</v>
      </c>
      <c r="B30" s="17">
        <v>0.94</v>
      </c>
      <c r="C30" s="17">
        <v>2.1</v>
      </c>
      <c r="D30" s="17">
        <v>1.5</v>
      </c>
      <c r="E30" s="17">
        <v>14.1</v>
      </c>
      <c r="F30" s="17">
        <v>8.6</v>
      </c>
      <c r="G30" s="17">
        <v>2.7</v>
      </c>
      <c r="H30" s="17">
        <v>15.1</v>
      </c>
      <c r="I30" s="17">
        <v>8</v>
      </c>
      <c r="J30" s="17">
        <v>2.4</v>
      </c>
      <c r="K30" s="17">
        <v>2.7</v>
      </c>
      <c r="L30" s="17">
        <v>12</v>
      </c>
      <c r="M30" s="3">
        <v>9.05</v>
      </c>
      <c r="N30" s="17">
        <v>3.9</v>
      </c>
      <c r="O30" s="17">
        <v>3.8</v>
      </c>
      <c r="P30" s="3">
        <v>10</v>
      </c>
      <c r="Q30" s="3"/>
      <c r="R30" s="17">
        <v>24</v>
      </c>
      <c r="S30" s="17">
        <v>27</v>
      </c>
      <c r="T30" s="17">
        <v>24</v>
      </c>
      <c r="U30" s="3">
        <v>7.15</v>
      </c>
      <c r="V30" s="3">
        <v>8</v>
      </c>
      <c r="W30" s="3"/>
      <c r="X30" s="17">
        <v>29</v>
      </c>
      <c r="Y30" s="3">
        <v>17.6</v>
      </c>
      <c r="Z30" s="3">
        <v>9.91</v>
      </c>
      <c r="AA30" s="3">
        <v>7.8</v>
      </c>
      <c r="AB30" s="3">
        <v>15</v>
      </c>
      <c r="AC30" s="3">
        <v>23.3</v>
      </c>
      <c r="AD30" s="3">
        <v>81.4</v>
      </c>
      <c r="AF30" s="64">
        <f>MIN($B30:$L30)</f>
        <v>0.94</v>
      </c>
      <c r="AG30" s="64">
        <f>MAX($B30:$L30)</f>
        <v>15.1</v>
      </c>
      <c r="AH30" s="71">
        <f>AVERAGE($B30:$L30)</f>
        <v>6.376363636363636</v>
      </c>
      <c r="AI30" s="64">
        <f>MIN($M30:$AC30)</f>
        <v>3.8</v>
      </c>
      <c r="AJ30" s="64">
        <f>MAX($M30:$AC30)</f>
        <v>29</v>
      </c>
      <c r="AK30" s="71">
        <f>AVERAGE($M30:$AC30)</f>
        <v>14.634000000000002</v>
      </c>
    </row>
    <row r="31" spans="1:37" ht="10.5" customHeight="1">
      <c r="A31" s="3" t="s">
        <v>90</v>
      </c>
      <c r="B31" s="17">
        <v>4.9</v>
      </c>
      <c r="C31" s="17"/>
      <c r="D31" s="17"/>
      <c r="E31" s="17" t="s">
        <v>132</v>
      </c>
      <c r="F31" s="17"/>
      <c r="G31" s="17"/>
      <c r="H31" s="17">
        <v>110</v>
      </c>
      <c r="I31" s="17">
        <v>22</v>
      </c>
      <c r="J31" s="17"/>
      <c r="K31" s="17"/>
      <c r="L31" s="17"/>
      <c r="M31" s="3">
        <v>25</v>
      </c>
      <c r="N31" s="17"/>
      <c r="O31" s="17"/>
      <c r="P31" s="3" t="s">
        <v>27</v>
      </c>
      <c r="Q31" s="40"/>
      <c r="R31" s="17"/>
      <c r="S31" s="17"/>
      <c r="T31" s="17"/>
      <c r="U31" s="3" t="s">
        <v>25</v>
      </c>
      <c r="V31" s="3"/>
      <c r="W31" s="3"/>
      <c r="X31" s="17"/>
      <c r="Y31" s="3"/>
      <c r="Z31" s="3"/>
      <c r="AA31" s="3"/>
      <c r="AB31" s="3" t="s">
        <v>26</v>
      </c>
      <c r="AC31" s="3"/>
      <c r="AD31" s="3"/>
      <c r="AF31" s="66"/>
      <c r="AG31" s="66"/>
      <c r="AH31" s="70"/>
      <c r="AI31" s="66"/>
      <c r="AJ31" s="66"/>
      <c r="AK31" s="70"/>
    </row>
    <row r="32" spans="1:37" ht="10.5" customHeight="1">
      <c r="A32" s="3"/>
      <c r="B32" s="17"/>
      <c r="C32" s="17"/>
      <c r="D32" s="17"/>
      <c r="E32" s="17"/>
      <c r="F32" s="17"/>
      <c r="G32" s="17"/>
      <c r="H32" s="17"/>
      <c r="I32" s="17"/>
      <c r="J32" s="17"/>
      <c r="K32" s="17"/>
      <c r="L32" s="17"/>
      <c r="M32" s="3"/>
      <c r="N32" s="17"/>
      <c r="O32" s="17"/>
      <c r="P32" s="3"/>
      <c r="Q32" s="3"/>
      <c r="R32" s="17"/>
      <c r="S32" s="17"/>
      <c r="T32" s="17"/>
      <c r="U32" s="3"/>
      <c r="V32" s="3"/>
      <c r="W32" s="3"/>
      <c r="X32" s="17"/>
      <c r="Y32" s="3"/>
      <c r="Z32" s="3"/>
      <c r="AA32" s="3"/>
      <c r="AB32" s="3"/>
      <c r="AC32" s="3"/>
      <c r="AD32" s="3"/>
      <c r="AF32" s="66"/>
      <c r="AG32" s="66"/>
      <c r="AH32" s="70"/>
      <c r="AI32" s="66"/>
      <c r="AJ32" s="66"/>
      <c r="AK32" s="70"/>
    </row>
    <row r="33" spans="1:37" ht="10.5" customHeight="1">
      <c r="A33" s="8" t="s">
        <v>91</v>
      </c>
      <c r="B33" s="18">
        <v>210</v>
      </c>
      <c r="C33" s="18"/>
      <c r="D33" s="18"/>
      <c r="E33" s="18">
        <v>114</v>
      </c>
      <c r="F33" s="18">
        <v>101</v>
      </c>
      <c r="G33" s="18">
        <v>92</v>
      </c>
      <c r="H33" s="18">
        <v>107</v>
      </c>
      <c r="I33" s="18">
        <v>79</v>
      </c>
      <c r="J33" s="18">
        <v>87</v>
      </c>
      <c r="K33" s="18">
        <v>110</v>
      </c>
      <c r="L33" s="18">
        <v>124</v>
      </c>
      <c r="M33" s="3">
        <v>28</v>
      </c>
      <c r="N33" s="18">
        <v>89</v>
      </c>
      <c r="O33" s="18">
        <v>87</v>
      </c>
      <c r="P33" s="3">
        <v>46</v>
      </c>
      <c r="Q33" s="3"/>
      <c r="R33" s="18">
        <v>33</v>
      </c>
      <c r="S33" s="18">
        <v>10</v>
      </c>
      <c r="T33" s="18">
        <v>87</v>
      </c>
      <c r="U33" s="3">
        <v>52</v>
      </c>
      <c r="V33" s="3"/>
      <c r="W33" s="3">
        <v>40.6</v>
      </c>
      <c r="X33" s="18">
        <v>16</v>
      </c>
      <c r="Y33" s="3">
        <v>18.9</v>
      </c>
      <c r="Z33" s="3">
        <v>34</v>
      </c>
      <c r="AA33" s="3"/>
      <c r="AB33" s="3">
        <v>21</v>
      </c>
      <c r="AC33" s="3">
        <v>62</v>
      </c>
      <c r="AD33" s="3">
        <v>43</v>
      </c>
      <c r="AF33" s="64">
        <f>MIN($B33:$L33)</f>
        <v>79</v>
      </c>
      <c r="AG33" s="65">
        <f>MAX($B33:$L33)</f>
        <v>210</v>
      </c>
      <c r="AH33" s="73">
        <f>AVERAGE($B33:$L33)</f>
        <v>113.77777777777777</v>
      </c>
      <c r="AI33" s="64">
        <f>MIN($M33:$AC33)</f>
        <v>10</v>
      </c>
      <c r="AJ33" s="64">
        <f>MAX($M33:$AC33)</f>
        <v>89</v>
      </c>
      <c r="AK33" s="71">
        <f>AVERAGE($M33:$AC33)</f>
        <v>44.607142857142854</v>
      </c>
    </row>
    <row r="34" spans="1:37" ht="10.5" customHeight="1">
      <c r="A34" s="8" t="s">
        <v>92</v>
      </c>
      <c r="B34" s="18">
        <v>55</v>
      </c>
      <c r="C34" s="18"/>
      <c r="D34" s="18">
        <v>215</v>
      </c>
      <c r="E34" s="18">
        <v>210</v>
      </c>
      <c r="F34" s="18"/>
      <c r="G34" s="18">
        <v>110</v>
      </c>
      <c r="H34" s="18">
        <v>190</v>
      </c>
      <c r="I34" s="18">
        <v>156</v>
      </c>
      <c r="J34" s="18">
        <v>150</v>
      </c>
      <c r="K34" s="18">
        <v>170</v>
      </c>
      <c r="L34" s="18"/>
      <c r="M34" s="8">
        <v>171</v>
      </c>
      <c r="N34" s="18">
        <v>190</v>
      </c>
      <c r="O34" s="18">
        <v>170</v>
      </c>
      <c r="P34" s="8">
        <v>190</v>
      </c>
      <c r="Q34" s="8"/>
      <c r="R34" s="18"/>
      <c r="S34" s="18"/>
      <c r="T34" s="18"/>
      <c r="U34" s="8">
        <v>160</v>
      </c>
      <c r="V34" s="8"/>
      <c r="W34" s="8">
        <v>154</v>
      </c>
      <c r="X34" s="18"/>
      <c r="Y34" s="8">
        <v>147</v>
      </c>
      <c r="Z34" s="8">
        <v>140</v>
      </c>
      <c r="AA34" s="8"/>
      <c r="AB34" s="8">
        <v>207</v>
      </c>
      <c r="AC34" s="8">
        <v>118</v>
      </c>
      <c r="AD34" s="8"/>
      <c r="AF34" s="64">
        <f>MIN($B34:$L34)</f>
        <v>55</v>
      </c>
      <c r="AG34" s="65">
        <f>MAX($B34:$L34)</f>
        <v>215</v>
      </c>
      <c r="AH34" s="73">
        <f>AVERAGE($B34:$L34)</f>
        <v>157</v>
      </c>
      <c r="AI34" s="65">
        <f>MIN($M34:$AC34)</f>
        <v>118</v>
      </c>
      <c r="AJ34" s="65">
        <f>MAX($M34:$AC34)</f>
        <v>207</v>
      </c>
      <c r="AK34" s="73">
        <f>AVERAGE($M34:$AC34)</f>
        <v>164.7</v>
      </c>
    </row>
    <row r="35" spans="1:37" ht="10.5" customHeight="1">
      <c r="A35" s="3" t="s">
        <v>93</v>
      </c>
      <c r="B35" s="17">
        <v>5.7</v>
      </c>
      <c r="C35" s="17"/>
      <c r="D35" s="17"/>
      <c r="E35" s="17">
        <v>2.2</v>
      </c>
      <c r="F35" s="17">
        <v>4.3</v>
      </c>
      <c r="G35" s="17">
        <v>2.9</v>
      </c>
      <c r="H35" s="17">
        <v>5</v>
      </c>
      <c r="I35" s="17">
        <v>3.02</v>
      </c>
      <c r="J35" s="17">
        <v>2</v>
      </c>
      <c r="K35" s="17">
        <v>2.3</v>
      </c>
      <c r="L35" s="17">
        <v>4</v>
      </c>
      <c r="M35" s="4">
        <v>0.92</v>
      </c>
      <c r="N35" s="17">
        <v>2.2</v>
      </c>
      <c r="O35" s="17">
        <v>2</v>
      </c>
      <c r="P35" s="4">
        <v>1.25</v>
      </c>
      <c r="Q35" s="48">
        <v>1</v>
      </c>
      <c r="R35" s="17">
        <v>2.1</v>
      </c>
      <c r="S35" s="17">
        <v>1.7</v>
      </c>
      <c r="T35" s="17">
        <v>3.1</v>
      </c>
      <c r="U35" s="4">
        <v>1.6</v>
      </c>
      <c r="V35" s="4"/>
      <c r="W35" s="4"/>
      <c r="X35" s="17">
        <v>1.8</v>
      </c>
      <c r="Y35" s="4">
        <v>0.56</v>
      </c>
      <c r="Z35" s="4">
        <v>0.93</v>
      </c>
      <c r="AA35" s="4">
        <v>1.1</v>
      </c>
      <c r="AB35" s="4">
        <v>0.36</v>
      </c>
      <c r="AC35" s="4">
        <v>0.48</v>
      </c>
      <c r="AD35" s="4">
        <v>0.46</v>
      </c>
      <c r="AF35" s="64">
        <f>MIN($B35:$L35)</f>
        <v>2</v>
      </c>
      <c r="AG35" s="64">
        <f>MAX($B35:$L35)</f>
        <v>5.7</v>
      </c>
      <c r="AH35" s="71">
        <f>AVERAGE($B35:$L35)</f>
        <v>3.4911111111111115</v>
      </c>
      <c r="AI35" s="64">
        <f>MIN($M35:$AC35)</f>
        <v>0.36</v>
      </c>
      <c r="AJ35" s="64">
        <f>MAX($M35:$AC35)</f>
        <v>3.1</v>
      </c>
      <c r="AK35" s="71">
        <f>AVERAGE($M35:$AC35)</f>
        <v>1.4066666666666665</v>
      </c>
    </row>
    <row r="36" spans="1:37" ht="10.5" customHeight="1">
      <c r="A36" s="8" t="s">
        <v>94</v>
      </c>
      <c r="B36" s="18">
        <v>2160</v>
      </c>
      <c r="C36" s="18"/>
      <c r="D36" s="18">
        <v>5740</v>
      </c>
      <c r="E36" s="18">
        <v>2100</v>
      </c>
      <c r="F36" s="18">
        <v>4160</v>
      </c>
      <c r="G36" s="18">
        <v>2810</v>
      </c>
      <c r="H36" s="18">
        <v>2290</v>
      </c>
      <c r="I36" s="18">
        <v>4540</v>
      </c>
      <c r="J36" s="18">
        <v>2610</v>
      </c>
      <c r="K36" s="18">
        <v>3600</v>
      </c>
      <c r="L36" s="18">
        <v>4150</v>
      </c>
      <c r="M36" s="8">
        <v>1320</v>
      </c>
      <c r="N36" s="18">
        <v>3100</v>
      </c>
      <c r="O36" s="18">
        <v>2300</v>
      </c>
      <c r="P36" s="8">
        <v>1100</v>
      </c>
      <c r="Q36" s="8">
        <v>4389</v>
      </c>
      <c r="R36" s="18">
        <v>1430</v>
      </c>
      <c r="S36" s="18">
        <v>390</v>
      </c>
      <c r="T36" s="18">
        <v>3760</v>
      </c>
      <c r="U36" s="8">
        <v>2050</v>
      </c>
      <c r="V36" s="8">
        <v>1900</v>
      </c>
      <c r="W36" s="8">
        <v>1490</v>
      </c>
      <c r="X36" s="18">
        <v>660</v>
      </c>
      <c r="Y36" s="8">
        <v>745</v>
      </c>
      <c r="Z36" s="8">
        <v>1370</v>
      </c>
      <c r="AA36" s="8"/>
      <c r="AB36" s="8">
        <v>740</v>
      </c>
      <c r="AC36" s="8">
        <v>2039</v>
      </c>
      <c r="AD36" s="8">
        <v>1560</v>
      </c>
      <c r="AF36" s="65">
        <f>MIN($B36:$L36)</f>
        <v>2100</v>
      </c>
      <c r="AG36" s="65">
        <f>MAX($B36:$L36)</f>
        <v>5740</v>
      </c>
      <c r="AH36" s="73">
        <f>AVERAGE($B36:$L36)</f>
        <v>3416</v>
      </c>
      <c r="AI36" s="65">
        <f>MIN($M36:$AC36)</f>
        <v>390</v>
      </c>
      <c r="AJ36" s="65">
        <f>MAX($M36:$AC36)</f>
        <v>4389</v>
      </c>
      <c r="AK36" s="73">
        <f>AVERAGE($M36:$AC36)</f>
        <v>1798.9375</v>
      </c>
    </row>
    <row r="37" spans="1:37" ht="10.5" customHeight="1">
      <c r="A37" s="5"/>
      <c r="B37" s="16"/>
      <c r="C37" s="16"/>
      <c r="D37" s="16"/>
      <c r="E37" s="16"/>
      <c r="F37" s="16"/>
      <c r="G37" s="16"/>
      <c r="H37" s="16"/>
      <c r="I37" s="16"/>
      <c r="J37" s="16"/>
      <c r="K37" s="16"/>
      <c r="L37" s="16"/>
      <c r="M37" s="39"/>
      <c r="N37" s="16"/>
      <c r="O37" s="16"/>
      <c r="P37" s="39"/>
      <c r="Q37" s="39"/>
      <c r="R37" s="16"/>
      <c r="S37" s="16"/>
      <c r="T37" s="16"/>
      <c r="U37" s="39"/>
      <c r="V37" s="39"/>
      <c r="W37" s="39"/>
      <c r="X37" s="16"/>
      <c r="Y37" s="39"/>
      <c r="Z37" s="39"/>
      <c r="AA37" s="39"/>
      <c r="AB37" s="39"/>
      <c r="AC37" s="39"/>
      <c r="AD37" s="39"/>
      <c r="AF37" s="66"/>
      <c r="AG37" s="66"/>
      <c r="AH37" s="70"/>
      <c r="AI37" s="66"/>
      <c r="AJ37" s="66"/>
      <c r="AK37" s="70"/>
    </row>
    <row r="38" spans="1:37" ht="10.5" customHeight="1">
      <c r="A38" s="3" t="s">
        <v>95</v>
      </c>
      <c r="B38" s="34">
        <v>44.3</v>
      </c>
      <c r="C38" s="34">
        <v>42.9</v>
      </c>
      <c r="D38" s="34">
        <v>20.3</v>
      </c>
      <c r="E38" s="34">
        <v>58</v>
      </c>
      <c r="F38" s="34">
        <v>39</v>
      </c>
      <c r="G38" s="34">
        <v>87</v>
      </c>
      <c r="H38" s="34">
        <v>95.3</v>
      </c>
      <c r="I38" s="34">
        <v>82</v>
      </c>
      <c r="J38" s="34">
        <v>91</v>
      </c>
      <c r="K38" s="34">
        <v>110</v>
      </c>
      <c r="L38" s="34">
        <v>64</v>
      </c>
      <c r="M38" s="40">
        <v>138</v>
      </c>
      <c r="N38" s="34">
        <v>130</v>
      </c>
      <c r="O38" s="34">
        <v>200</v>
      </c>
      <c r="P38" s="40">
        <v>108</v>
      </c>
      <c r="Q38" s="40">
        <v>314</v>
      </c>
      <c r="R38" s="34">
        <v>130</v>
      </c>
      <c r="S38" s="34">
        <v>135.7</v>
      </c>
      <c r="T38" s="34">
        <v>56.5</v>
      </c>
      <c r="U38" s="40">
        <v>228</v>
      </c>
      <c r="V38" s="40">
        <v>183</v>
      </c>
      <c r="W38" s="40">
        <v>224</v>
      </c>
      <c r="X38" s="34">
        <v>135</v>
      </c>
      <c r="Y38" s="3">
        <v>46.4</v>
      </c>
      <c r="Z38" s="40">
        <v>281</v>
      </c>
      <c r="AA38" s="3">
        <v>210</v>
      </c>
      <c r="AB38" s="3">
        <v>696</v>
      </c>
      <c r="AC38" s="40">
        <v>65.3</v>
      </c>
      <c r="AD38" s="3">
        <v>63.7</v>
      </c>
      <c r="AF38" s="64">
        <f aca="true" t="shared" si="6" ref="AF38:AF48">MIN($B38:$L38)</f>
        <v>20.3</v>
      </c>
      <c r="AG38" s="65">
        <f aca="true" t="shared" si="7" ref="AG38:AG48">MAX($B38:$L38)</f>
        <v>110</v>
      </c>
      <c r="AH38" s="71">
        <f aca="true" t="shared" si="8" ref="AH38:AH48">AVERAGE($B38:$L38)</f>
        <v>66.7090909090909</v>
      </c>
      <c r="AI38" s="64">
        <f aca="true" t="shared" si="9" ref="AI38:AI48">MIN($M38:$AC38)</f>
        <v>46.4</v>
      </c>
      <c r="AJ38" s="65">
        <f aca="true" t="shared" si="10" ref="AJ38:AJ48">MAX($M38:$AC38)</f>
        <v>696</v>
      </c>
      <c r="AK38" s="73">
        <f aca="true" t="shared" si="11" ref="AK38:AK48">AVERAGE($M38:$AC38)</f>
        <v>192.99411764705886</v>
      </c>
    </row>
    <row r="39" spans="1:37" ht="10.5" customHeight="1">
      <c r="A39" s="3" t="s">
        <v>96</v>
      </c>
      <c r="B39" s="34">
        <v>117</v>
      </c>
      <c r="C39" s="34">
        <v>125</v>
      </c>
      <c r="D39" s="34">
        <v>50</v>
      </c>
      <c r="E39" s="34">
        <v>149</v>
      </c>
      <c r="F39" s="34">
        <v>100</v>
      </c>
      <c r="G39" s="34">
        <v>237</v>
      </c>
      <c r="H39" s="34"/>
      <c r="I39" s="34">
        <v>199</v>
      </c>
      <c r="J39" s="34">
        <v>218</v>
      </c>
      <c r="K39" s="34">
        <v>250</v>
      </c>
      <c r="L39" s="34">
        <v>170</v>
      </c>
      <c r="M39" s="40">
        <v>350</v>
      </c>
      <c r="N39" s="34">
        <v>270</v>
      </c>
      <c r="O39" s="34">
        <v>460</v>
      </c>
      <c r="P39" s="40">
        <v>280</v>
      </c>
      <c r="Q39" s="3"/>
      <c r="R39" s="34">
        <v>344</v>
      </c>
      <c r="S39" s="34">
        <v>347</v>
      </c>
      <c r="T39" s="34">
        <v>151</v>
      </c>
      <c r="U39" s="3"/>
      <c r="V39" s="40">
        <v>413</v>
      </c>
      <c r="W39" s="40">
        <v>555</v>
      </c>
      <c r="X39" s="34">
        <v>333</v>
      </c>
      <c r="Y39" s="3">
        <v>123</v>
      </c>
      <c r="Z39" s="40">
        <v>726</v>
      </c>
      <c r="AA39" s="3">
        <v>560</v>
      </c>
      <c r="AB39" s="3"/>
      <c r="AC39" s="40">
        <v>174.2</v>
      </c>
      <c r="AD39" s="40">
        <v>174</v>
      </c>
      <c r="AF39" s="64">
        <f t="shared" si="6"/>
        <v>50</v>
      </c>
      <c r="AG39" s="65">
        <f t="shared" si="7"/>
        <v>250</v>
      </c>
      <c r="AH39" s="73">
        <f t="shared" si="8"/>
        <v>161.5</v>
      </c>
      <c r="AI39" s="65">
        <f t="shared" si="9"/>
        <v>123</v>
      </c>
      <c r="AJ39" s="65">
        <f t="shared" si="10"/>
        <v>726</v>
      </c>
      <c r="AK39" s="73">
        <f t="shared" si="11"/>
        <v>363.3</v>
      </c>
    </row>
    <row r="40" spans="1:37" ht="10.5" customHeight="1">
      <c r="A40" s="3" t="s">
        <v>97</v>
      </c>
      <c r="B40" s="34">
        <v>58</v>
      </c>
      <c r="C40" s="34"/>
      <c r="D40" s="34">
        <v>34</v>
      </c>
      <c r="E40" s="34">
        <v>93</v>
      </c>
      <c r="F40" s="34">
        <v>59</v>
      </c>
      <c r="G40" s="34">
        <v>113</v>
      </c>
      <c r="H40" s="34"/>
      <c r="I40" s="34">
        <v>100</v>
      </c>
      <c r="J40" s="34">
        <v>111</v>
      </c>
      <c r="K40" s="34"/>
      <c r="L40" s="34">
        <v>91</v>
      </c>
      <c r="M40" s="40">
        <v>211</v>
      </c>
      <c r="N40" s="34"/>
      <c r="O40" s="34"/>
      <c r="P40" s="40">
        <v>160</v>
      </c>
      <c r="Q40" s="3"/>
      <c r="R40" s="34">
        <v>219</v>
      </c>
      <c r="S40" s="34">
        <v>215</v>
      </c>
      <c r="T40" s="34">
        <v>74</v>
      </c>
      <c r="U40" s="3"/>
      <c r="V40" s="40">
        <v>287</v>
      </c>
      <c r="W40" s="40">
        <v>328</v>
      </c>
      <c r="X40" s="34">
        <v>242</v>
      </c>
      <c r="Y40" s="3">
        <v>74</v>
      </c>
      <c r="Z40" s="40">
        <v>470</v>
      </c>
      <c r="AA40" s="3"/>
      <c r="AB40" s="3"/>
      <c r="AC40" s="40">
        <v>101</v>
      </c>
      <c r="AD40" s="3"/>
      <c r="AF40" s="64">
        <f t="shared" si="6"/>
        <v>34</v>
      </c>
      <c r="AG40" s="65">
        <f t="shared" si="7"/>
        <v>113</v>
      </c>
      <c r="AH40" s="71">
        <f t="shared" si="8"/>
        <v>82.375</v>
      </c>
      <c r="AI40" s="64">
        <f t="shared" si="9"/>
        <v>74</v>
      </c>
      <c r="AJ40" s="65">
        <f t="shared" si="10"/>
        <v>470</v>
      </c>
      <c r="AK40" s="73">
        <f t="shared" si="11"/>
        <v>216.45454545454547</v>
      </c>
    </row>
    <row r="41" spans="1:37" ht="10.5" customHeight="1">
      <c r="A41" s="3" t="s">
        <v>98</v>
      </c>
      <c r="B41" s="34">
        <v>15.9</v>
      </c>
      <c r="C41" s="34">
        <v>19</v>
      </c>
      <c r="D41" s="17">
        <v>6.74</v>
      </c>
      <c r="E41" s="34">
        <v>22</v>
      </c>
      <c r="F41" s="34">
        <v>13</v>
      </c>
      <c r="G41" s="34">
        <v>32.5</v>
      </c>
      <c r="H41" s="34">
        <v>35.6</v>
      </c>
      <c r="I41" s="34">
        <v>27.7</v>
      </c>
      <c r="J41" s="34">
        <v>32.5</v>
      </c>
      <c r="K41" s="34">
        <v>36</v>
      </c>
      <c r="L41" s="34">
        <v>20</v>
      </c>
      <c r="M41" s="40">
        <v>58.3</v>
      </c>
      <c r="N41" s="34">
        <v>40</v>
      </c>
      <c r="O41" s="34">
        <v>66</v>
      </c>
      <c r="P41" s="40">
        <v>47.2</v>
      </c>
      <c r="Q41" s="40">
        <v>131</v>
      </c>
      <c r="R41" s="34">
        <v>53</v>
      </c>
      <c r="S41" s="34">
        <v>59</v>
      </c>
      <c r="T41" s="34">
        <v>19</v>
      </c>
      <c r="U41" s="40">
        <v>97</v>
      </c>
      <c r="V41" s="40">
        <v>77.4</v>
      </c>
      <c r="W41" s="40">
        <v>92</v>
      </c>
      <c r="X41" s="34">
        <v>53</v>
      </c>
      <c r="Y41" s="3">
        <v>22.9</v>
      </c>
      <c r="Z41" s="40">
        <v>121</v>
      </c>
      <c r="AA41" s="3">
        <v>93</v>
      </c>
      <c r="AB41" s="3">
        <v>326</v>
      </c>
      <c r="AC41" s="40">
        <v>30.8</v>
      </c>
      <c r="AD41" s="3">
        <v>34.5</v>
      </c>
      <c r="AF41" s="64">
        <f t="shared" si="6"/>
        <v>6.74</v>
      </c>
      <c r="AG41" s="64">
        <f t="shared" si="7"/>
        <v>36</v>
      </c>
      <c r="AH41" s="71">
        <f t="shared" si="8"/>
        <v>23.721818181818183</v>
      </c>
      <c r="AI41" s="64">
        <f t="shared" si="9"/>
        <v>19</v>
      </c>
      <c r="AJ41" s="65">
        <f t="shared" si="10"/>
        <v>326</v>
      </c>
      <c r="AK41" s="71">
        <f t="shared" si="11"/>
        <v>81.56470588235294</v>
      </c>
    </row>
    <row r="42" spans="1:37" ht="10.5" customHeight="1">
      <c r="A42" s="4" t="s">
        <v>99</v>
      </c>
      <c r="B42" s="16">
        <v>1.17</v>
      </c>
      <c r="C42" s="16">
        <v>3.11</v>
      </c>
      <c r="D42" s="16">
        <v>2.71</v>
      </c>
      <c r="E42" s="16">
        <v>3.3</v>
      </c>
      <c r="F42" s="16">
        <v>1.74</v>
      </c>
      <c r="G42" s="16">
        <v>2.82</v>
      </c>
      <c r="H42" s="16">
        <v>2.69</v>
      </c>
      <c r="I42" s="16">
        <v>3.1</v>
      </c>
      <c r="J42" s="16">
        <v>2.534</v>
      </c>
      <c r="K42" s="16">
        <v>2.8</v>
      </c>
      <c r="L42" s="16">
        <v>1.85</v>
      </c>
      <c r="M42" s="4">
        <v>2.61</v>
      </c>
      <c r="N42" s="16">
        <v>3</v>
      </c>
      <c r="O42" s="16">
        <v>3.3</v>
      </c>
      <c r="P42" s="4">
        <v>2.26</v>
      </c>
      <c r="Q42" s="4">
        <v>2</v>
      </c>
      <c r="R42" s="16">
        <v>3.29</v>
      </c>
      <c r="S42" s="16">
        <v>3.89</v>
      </c>
      <c r="T42" s="16">
        <v>2.14</v>
      </c>
      <c r="U42" s="4">
        <v>3.35</v>
      </c>
      <c r="V42" s="4">
        <v>2.75</v>
      </c>
      <c r="W42" s="4">
        <v>2.69</v>
      </c>
      <c r="X42" s="16">
        <v>2.52</v>
      </c>
      <c r="Y42" s="4">
        <v>1.7</v>
      </c>
      <c r="Z42" s="4">
        <v>2.82</v>
      </c>
      <c r="AA42" s="4">
        <v>2.52</v>
      </c>
      <c r="AB42" s="4">
        <v>5.68</v>
      </c>
      <c r="AC42" s="4">
        <v>1.54</v>
      </c>
      <c r="AD42" s="4">
        <v>1.34</v>
      </c>
      <c r="AF42" s="64">
        <f t="shared" si="6"/>
        <v>1.17</v>
      </c>
      <c r="AG42" s="64">
        <f t="shared" si="7"/>
        <v>3.3</v>
      </c>
      <c r="AH42" s="71">
        <f t="shared" si="8"/>
        <v>2.5294545454545454</v>
      </c>
      <c r="AI42" s="64">
        <f t="shared" si="9"/>
        <v>1.54</v>
      </c>
      <c r="AJ42" s="64">
        <f t="shared" si="10"/>
        <v>5.68</v>
      </c>
      <c r="AK42" s="71">
        <f t="shared" si="11"/>
        <v>2.8270588235294123</v>
      </c>
    </row>
    <row r="43" spans="1:37" ht="10.5" customHeight="1">
      <c r="A43" s="3" t="s">
        <v>100</v>
      </c>
      <c r="B43" s="17"/>
      <c r="C43" s="17"/>
      <c r="D43" s="17"/>
      <c r="E43" s="17"/>
      <c r="F43" s="17"/>
      <c r="G43" s="17"/>
      <c r="H43" s="17"/>
      <c r="I43" s="17"/>
      <c r="J43" s="17"/>
      <c r="K43" s="17"/>
      <c r="L43" s="17"/>
      <c r="M43" s="3"/>
      <c r="N43" s="17"/>
      <c r="O43" s="17"/>
      <c r="P43" s="3"/>
      <c r="Q43" s="3"/>
      <c r="R43" s="17"/>
      <c r="S43" s="17"/>
      <c r="T43" s="17"/>
      <c r="U43" s="3"/>
      <c r="V43" s="3"/>
      <c r="W43" s="3"/>
      <c r="X43" s="17"/>
      <c r="Y43" s="3"/>
      <c r="Z43" s="3"/>
      <c r="AA43" s="3"/>
      <c r="AB43" s="3"/>
      <c r="AC43" s="3"/>
      <c r="AD43" s="3"/>
      <c r="AF43" s="64"/>
      <c r="AG43" s="64"/>
      <c r="AH43" s="71"/>
      <c r="AI43" s="64"/>
      <c r="AJ43" s="64"/>
      <c r="AK43" s="71"/>
    </row>
    <row r="44" spans="1:37" ht="10.5" customHeight="1">
      <c r="A44" s="3" t="s">
        <v>101</v>
      </c>
      <c r="B44" s="17">
        <v>4.3</v>
      </c>
      <c r="C44" s="17">
        <v>5.6</v>
      </c>
      <c r="D44" s="17">
        <v>1.52</v>
      </c>
      <c r="E44" s="17">
        <v>4.9</v>
      </c>
      <c r="F44" s="17">
        <v>3.7</v>
      </c>
      <c r="G44" s="17">
        <v>8.4</v>
      </c>
      <c r="H44" s="17">
        <v>7.95</v>
      </c>
      <c r="I44" s="17">
        <v>6.8</v>
      </c>
      <c r="J44" s="17">
        <v>8.1</v>
      </c>
      <c r="K44" s="17">
        <v>8.1</v>
      </c>
      <c r="L44" s="17">
        <v>4.9</v>
      </c>
      <c r="M44" s="3">
        <v>12.8</v>
      </c>
      <c r="N44" s="17">
        <v>9.3</v>
      </c>
      <c r="O44" s="17">
        <v>15</v>
      </c>
      <c r="P44" s="3">
        <v>10.7</v>
      </c>
      <c r="Q44" s="3">
        <v>23</v>
      </c>
      <c r="R44" s="17">
        <v>11.4</v>
      </c>
      <c r="S44" s="17">
        <v>12.5</v>
      </c>
      <c r="T44" s="17">
        <v>5.2</v>
      </c>
      <c r="U44" s="3">
        <v>18.7</v>
      </c>
      <c r="V44" s="3">
        <v>14.9</v>
      </c>
      <c r="W44" s="3"/>
      <c r="X44" s="17">
        <v>10.6</v>
      </c>
      <c r="Y44" s="3">
        <v>5.3</v>
      </c>
      <c r="Z44" s="3">
        <v>24.9</v>
      </c>
      <c r="AA44" s="3">
        <v>19.7</v>
      </c>
      <c r="AB44" s="3">
        <v>62.2</v>
      </c>
      <c r="AC44" s="3">
        <v>7</v>
      </c>
      <c r="AD44" s="3">
        <v>8.2</v>
      </c>
      <c r="AF44" s="64">
        <f t="shared" si="6"/>
        <v>1.52</v>
      </c>
      <c r="AG44" s="64">
        <f t="shared" si="7"/>
        <v>8.4</v>
      </c>
      <c r="AH44" s="71">
        <f t="shared" si="8"/>
        <v>5.842727272727274</v>
      </c>
      <c r="AI44" s="64">
        <f t="shared" si="9"/>
        <v>5.2</v>
      </c>
      <c r="AJ44" s="64">
        <f t="shared" si="10"/>
        <v>62.2</v>
      </c>
      <c r="AK44" s="71">
        <f t="shared" si="11"/>
        <v>16.45</v>
      </c>
    </row>
    <row r="45" spans="1:37" ht="10.5" customHeight="1">
      <c r="A45" s="3" t="s">
        <v>102</v>
      </c>
      <c r="B45" s="34">
        <v>31.5</v>
      </c>
      <c r="C45" s="34"/>
      <c r="D45" s="34"/>
      <c r="E45" s="34">
        <v>32</v>
      </c>
      <c r="F45" s="34">
        <v>23</v>
      </c>
      <c r="G45" s="34">
        <v>49</v>
      </c>
      <c r="H45" s="34"/>
      <c r="I45" s="34">
        <v>52</v>
      </c>
      <c r="J45" s="34">
        <v>55</v>
      </c>
      <c r="K45" s="34"/>
      <c r="L45" s="34">
        <v>38</v>
      </c>
      <c r="M45" s="40"/>
      <c r="N45" s="34"/>
      <c r="O45" s="34"/>
      <c r="P45" s="40"/>
      <c r="Q45" s="3"/>
      <c r="R45" s="34">
        <v>70</v>
      </c>
      <c r="S45" s="34">
        <v>75</v>
      </c>
      <c r="T45" s="34">
        <v>33</v>
      </c>
      <c r="U45" s="40"/>
      <c r="V45" s="40">
        <v>101</v>
      </c>
      <c r="W45" s="40">
        <v>116</v>
      </c>
      <c r="X45" s="34">
        <v>67</v>
      </c>
      <c r="Y45" s="3"/>
      <c r="Z45" s="3"/>
      <c r="AA45" s="3"/>
      <c r="AB45" s="3"/>
      <c r="AC45" s="3"/>
      <c r="AD45" s="3"/>
      <c r="AF45" s="64">
        <f t="shared" si="6"/>
        <v>23</v>
      </c>
      <c r="AG45" s="64">
        <f t="shared" si="7"/>
        <v>55</v>
      </c>
      <c r="AH45" s="71">
        <f t="shared" si="8"/>
        <v>40.07142857142857</v>
      </c>
      <c r="AI45" s="64">
        <f t="shared" si="9"/>
        <v>33</v>
      </c>
      <c r="AJ45" s="64">
        <f t="shared" si="10"/>
        <v>116</v>
      </c>
      <c r="AK45" s="71">
        <f t="shared" si="11"/>
        <v>77</v>
      </c>
    </row>
    <row r="46" spans="1:37" ht="10.5" customHeight="1">
      <c r="A46" s="3" t="s">
        <v>103</v>
      </c>
      <c r="B46" s="17"/>
      <c r="C46" s="17"/>
      <c r="D46" s="17"/>
      <c r="E46" s="17"/>
      <c r="F46" s="17"/>
      <c r="G46" s="17"/>
      <c r="H46" s="17"/>
      <c r="I46" s="17"/>
      <c r="J46" s="17"/>
      <c r="K46" s="17"/>
      <c r="L46" s="17"/>
      <c r="M46" s="3"/>
      <c r="N46" s="17"/>
      <c r="O46" s="17"/>
      <c r="P46" s="3"/>
      <c r="Q46" s="3"/>
      <c r="R46" s="17"/>
      <c r="S46" s="17"/>
      <c r="T46" s="17"/>
      <c r="U46" s="3"/>
      <c r="V46" s="3"/>
      <c r="W46" s="3"/>
      <c r="X46" s="17"/>
      <c r="Y46" s="3"/>
      <c r="Z46" s="3"/>
      <c r="AA46" s="3"/>
      <c r="AB46" s="3"/>
      <c r="AC46" s="3"/>
      <c r="AD46" s="3"/>
      <c r="AF46" s="64"/>
      <c r="AG46" s="64"/>
      <c r="AH46" s="71"/>
      <c r="AI46" s="64"/>
      <c r="AJ46" s="64"/>
      <c r="AK46" s="71"/>
    </row>
    <row r="47" spans="1:37" ht="10.5" customHeight="1">
      <c r="A47" s="3" t="s">
        <v>104</v>
      </c>
      <c r="B47" s="34">
        <v>32.2</v>
      </c>
      <c r="C47" s="34">
        <v>27.2</v>
      </c>
      <c r="D47" s="34">
        <v>10.3</v>
      </c>
      <c r="E47" s="34">
        <v>18</v>
      </c>
      <c r="F47" s="34">
        <v>25</v>
      </c>
      <c r="G47" s="34">
        <v>33</v>
      </c>
      <c r="H47" s="34">
        <v>55.3</v>
      </c>
      <c r="I47" s="34">
        <v>36.7</v>
      </c>
      <c r="J47" s="34">
        <v>38</v>
      </c>
      <c r="K47" s="34">
        <v>37</v>
      </c>
      <c r="L47" s="34">
        <v>35</v>
      </c>
      <c r="M47" s="40">
        <v>42.3</v>
      </c>
      <c r="N47" s="34">
        <v>43</v>
      </c>
      <c r="O47" s="34">
        <v>64</v>
      </c>
      <c r="P47" s="40">
        <v>36.9</v>
      </c>
      <c r="Q47" s="3">
        <v>96</v>
      </c>
      <c r="R47" s="34">
        <v>37</v>
      </c>
      <c r="S47" s="34">
        <v>39</v>
      </c>
      <c r="T47" s="34">
        <v>30</v>
      </c>
      <c r="U47" s="40">
        <v>73.6</v>
      </c>
      <c r="V47" s="40">
        <v>55.2</v>
      </c>
      <c r="W47" s="40">
        <v>60.9</v>
      </c>
      <c r="X47" s="34">
        <v>36</v>
      </c>
      <c r="Y47" s="40">
        <v>21.9</v>
      </c>
      <c r="Z47" s="40">
        <v>81.2</v>
      </c>
      <c r="AA47" s="40">
        <v>65</v>
      </c>
      <c r="AB47" s="40">
        <v>146</v>
      </c>
      <c r="AC47" s="40">
        <v>29.3</v>
      </c>
      <c r="AD47" s="40">
        <v>36.1</v>
      </c>
      <c r="AF47" s="64">
        <f t="shared" si="6"/>
        <v>10.3</v>
      </c>
      <c r="AG47" s="64">
        <f t="shared" si="7"/>
        <v>55.3</v>
      </c>
      <c r="AH47" s="71">
        <f t="shared" si="8"/>
        <v>31.60909090909091</v>
      </c>
      <c r="AI47" s="64">
        <f t="shared" si="9"/>
        <v>21.9</v>
      </c>
      <c r="AJ47" s="64">
        <f t="shared" si="10"/>
        <v>146</v>
      </c>
      <c r="AK47" s="71">
        <f t="shared" si="11"/>
        <v>56.311764705882354</v>
      </c>
    </row>
    <row r="48" spans="1:37" ht="10.5" customHeight="1">
      <c r="A48" s="3" t="s">
        <v>105</v>
      </c>
      <c r="B48" s="17">
        <v>5.1</v>
      </c>
      <c r="C48" s="17">
        <v>5.3</v>
      </c>
      <c r="D48" s="17">
        <v>1.5</v>
      </c>
      <c r="E48" s="17">
        <v>2.6</v>
      </c>
      <c r="F48" s="17">
        <v>3</v>
      </c>
      <c r="G48" s="17">
        <v>4.3</v>
      </c>
      <c r="H48" s="17">
        <v>7.93</v>
      </c>
      <c r="I48" s="17">
        <v>5.8</v>
      </c>
      <c r="J48" s="17">
        <v>4.9</v>
      </c>
      <c r="K48" s="17">
        <v>5</v>
      </c>
      <c r="L48" s="17">
        <v>5.2</v>
      </c>
      <c r="M48" s="3">
        <v>5.57</v>
      </c>
      <c r="N48" s="17">
        <v>5.9</v>
      </c>
      <c r="O48" s="17">
        <v>7.7</v>
      </c>
      <c r="P48" s="3">
        <v>5.07</v>
      </c>
      <c r="Q48" s="3">
        <v>8.8</v>
      </c>
      <c r="R48" s="17">
        <v>4.5</v>
      </c>
      <c r="S48" s="17">
        <v>5.2</v>
      </c>
      <c r="T48" s="17">
        <v>4.2</v>
      </c>
      <c r="U48" s="3">
        <v>10.2</v>
      </c>
      <c r="V48" s="3">
        <v>8.2</v>
      </c>
      <c r="W48" s="3">
        <v>8.06</v>
      </c>
      <c r="X48" s="17">
        <v>4.8</v>
      </c>
      <c r="Y48" s="3">
        <v>3.03</v>
      </c>
      <c r="Z48" s="3">
        <v>10.5</v>
      </c>
      <c r="AA48" s="3">
        <v>9</v>
      </c>
      <c r="AB48" s="3">
        <v>18.7</v>
      </c>
      <c r="AC48" s="3">
        <v>4.26</v>
      </c>
      <c r="AD48" s="3">
        <v>5.6</v>
      </c>
      <c r="AF48" s="64">
        <f t="shared" si="6"/>
        <v>1.5</v>
      </c>
      <c r="AG48" s="64">
        <f t="shared" si="7"/>
        <v>7.93</v>
      </c>
      <c r="AH48" s="71">
        <f t="shared" si="8"/>
        <v>4.602727272727273</v>
      </c>
      <c r="AI48" s="64">
        <f t="shared" si="9"/>
        <v>3.03</v>
      </c>
      <c r="AJ48" s="64">
        <f t="shared" si="10"/>
        <v>18.7</v>
      </c>
      <c r="AK48" s="71">
        <f t="shared" si="11"/>
        <v>7.275882352941178</v>
      </c>
    </row>
    <row r="49" spans="1:37" ht="10.5" customHeight="1">
      <c r="A49" s="5"/>
      <c r="B49" s="16"/>
      <c r="C49" s="16"/>
      <c r="D49" s="16"/>
      <c r="E49" s="16"/>
      <c r="F49" s="16"/>
      <c r="G49" s="16"/>
      <c r="H49" s="16"/>
      <c r="I49" s="16"/>
      <c r="J49" s="16"/>
      <c r="K49" s="16"/>
      <c r="L49" s="16"/>
      <c r="M49" s="39"/>
      <c r="N49" s="16"/>
      <c r="O49" s="16"/>
      <c r="P49" s="39"/>
      <c r="Q49" s="39"/>
      <c r="R49" s="16"/>
      <c r="S49" s="16"/>
      <c r="T49" s="16"/>
      <c r="U49" s="39"/>
      <c r="V49" s="39"/>
      <c r="W49" s="39"/>
      <c r="X49" s="16"/>
      <c r="Y49" s="39"/>
      <c r="Z49" s="39"/>
      <c r="AA49" s="39"/>
      <c r="AB49" s="39"/>
      <c r="AC49" s="39"/>
      <c r="AD49" s="39"/>
      <c r="AF49" s="66"/>
      <c r="AG49" s="66"/>
      <c r="AH49" s="70"/>
      <c r="AI49" s="66"/>
      <c r="AJ49" s="66"/>
      <c r="AK49" s="70"/>
    </row>
    <row r="50" spans="1:37" ht="10.5" customHeight="1">
      <c r="A50" s="8" t="s">
        <v>106</v>
      </c>
      <c r="B50" s="18">
        <v>660</v>
      </c>
      <c r="C50" s="18"/>
      <c r="D50" s="18"/>
      <c r="E50" s="18">
        <v>1020</v>
      </c>
      <c r="F50" s="18">
        <v>720</v>
      </c>
      <c r="G50" s="18"/>
      <c r="H50" s="18">
        <v>1240</v>
      </c>
      <c r="I50" s="18">
        <v>1310</v>
      </c>
      <c r="J50" s="18"/>
      <c r="K50" s="18"/>
      <c r="L50" s="18">
        <v>1130</v>
      </c>
      <c r="M50" s="8">
        <v>990</v>
      </c>
      <c r="N50" s="18"/>
      <c r="O50" s="18"/>
      <c r="P50" s="8">
        <v>1510</v>
      </c>
      <c r="Q50" s="8">
        <v>2080</v>
      </c>
      <c r="R50" s="18">
        <v>1140</v>
      </c>
      <c r="S50" s="18">
        <v>2070</v>
      </c>
      <c r="T50" s="18">
        <v>690</v>
      </c>
      <c r="U50" s="8">
        <v>4240</v>
      </c>
      <c r="V50" s="8">
        <v>1620</v>
      </c>
      <c r="W50" s="8"/>
      <c r="X50" s="18">
        <v>940</v>
      </c>
      <c r="Y50" s="8">
        <v>788</v>
      </c>
      <c r="Z50" s="8">
        <v>1400</v>
      </c>
      <c r="AA50" s="8"/>
      <c r="AB50" s="8">
        <v>7150</v>
      </c>
      <c r="AC50" s="8">
        <v>1043</v>
      </c>
      <c r="AD50" s="8">
        <v>727</v>
      </c>
      <c r="AF50" s="65">
        <f>MIN($B50:$L50)</f>
        <v>660</v>
      </c>
      <c r="AG50" s="65">
        <f>MAX($B50:$L50)</f>
        <v>1310</v>
      </c>
      <c r="AH50" s="73">
        <f>AVERAGE($B50:$L50)</f>
        <v>1013.3333333333334</v>
      </c>
      <c r="AI50" s="65">
        <f>MIN($M50:$AC50)</f>
        <v>690</v>
      </c>
      <c r="AJ50" s="65">
        <f>MAX($M50:$AC50)</f>
        <v>7150</v>
      </c>
      <c r="AK50" s="73">
        <f>AVERAGE($M50:$AC50)</f>
        <v>1973.923076923077</v>
      </c>
    </row>
    <row r="51" spans="1:37" ht="10.5" customHeight="1">
      <c r="A51" s="3" t="s">
        <v>107</v>
      </c>
      <c r="B51" s="17"/>
      <c r="C51" s="17"/>
      <c r="D51" s="17"/>
      <c r="E51" s="17"/>
      <c r="F51" s="17"/>
      <c r="G51" s="17"/>
      <c r="H51" s="17"/>
      <c r="I51" s="17"/>
      <c r="J51" s="17"/>
      <c r="K51" s="17"/>
      <c r="L51" s="17"/>
      <c r="M51" s="3"/>
      <c r="N51" s="17"/>
      <c r="O51" s="17"/>
      <c r="P51" s="3"/>
      <c r="Q51" s="3"/>
      <c r="R51" s="17"/>
      <c r="S51" s="17"/>
      <c r="T51" s="17"/>
      <c r="U51" s="3"/>
      <c r="V51" s="3"/>
      <c r="W51" s="3"/>
      <c r="X51" s="17"/>
      <c r="Y51" s="3"/>
      <c r="Z51" s="3"/>
      <c r="AA51" s="3"/>
      <c r="AB51" s="3"/>
      <c r="AC51" s="3"/>
      <c r="AD51" s="3"/>
      <c r="AF51" s="66"/>
      <c r="AG51" s="66"/>
      <c r="AH51" s="70"/>
      <c r="AI51" s="66"/>
      <c r="AJ51" s="66"/>
      <c r="AK51" s="70"/>
    </row>
    <row r="52" spans="1:37" ht="10.5" customHeight="1">
      <c r="A52" s="3" t="s">
        <v>108</v>
      </c>
      <c r="B52" s="34">
        <v>13.9</v>
      </c>
      <c r="C52" s="17">
        <v>25.6</v>
      </c>
      <c r="D52" s="17">
        <v>16</v>
      </c>
      <c r="E52" s="34">
        <v>21.6</v>
      </c>
      <c r="F52" s="34">
        <v>25</v>
      </c>
      <c r="G52" s="34">
        <v>51</v>
      </c>
      <c r="H52" s="34">
        <v>33</v>
      </c>
      <c r="I52" s="34">
        <v>36.8</v>
      </c>
      <c r="J52" s="34">
        <v>41</v>
      </c>
      <c r="K52" s="34">
        <v>41</v>
      </c>
      <c r="L52" s="34">
        <v>23</v>
      </c>
      <c r="M52" s="3">
        <v>27</v>
      </c>
      <c r="N52" s="34">
        <v>43</v>
      </c>
      <c r="O52" s="34">
        <v>120</v>
      </c>
      <c r="P52" s="3">
        <v>36.5</v>
      </c>
      <c r="Q52" s="48">
        <v>53</v>
      </c>
      <c r="R52" s="34">
        <v>38</v>
      </c>
      <c r="S52" s="34">
        <v>63</v>
      </c>
      <c r="T52" s="34">
        <v>27</v>
      </c>
      <c r="U52" s="3">
        <v>100</v>
      </c>
      <c r="V52" s="3">
        <v>44.7</v>
      </c>
      <c r="W52" s="3"/>
      <c r="X52" s="34">
        <v>32</v>
      </c>
      <c r="Y52" s="3">
        <v>22.8</v>
      </c>
      <c r="Z52" s="3">
        <v>44.9</v>
      </c>
      <c r="AA52" s="3">
        <v>51</v>
      </c>
      <c r="AB52" s="3">
        <v>163</v>
      </c>
      <c r="AC52" s="3">
        <v>30.3</v>
      </c>
      <c r="AD52" s="3">
        <v>25.3</v>
      </c>
      <c r="AF52" s="64">
        <f>MIN($B52:$L52)</f>
        <v>13.9</v>
      </c>
      <c r="AG52" s="64">
        <f>MAX($B52:$L52)</f>
        <v>51</v>
      </c>
      <c r="AH52" s="71">
        <f>AVERAGE($B52:$L52)</f>
        <v>29.80909090909091</v>
      </c>
      <c r="AI52" s="64">
        <f>MIN($M52:$AC52)</f>
        <v>22.8</v>
      </c>
      <c r="AJ52" s="64">
        <f>MAX($M52:$AC52)</f>
        <v>163</v>
      </c>
      <c r="AK52" s="71">
        <f>AVERAGE($M52:$AC52)</f>
        <v>56.012499999999996</v>
      </c>
    </row>
    <row r="53" spans="1:37" ht="10.5" customHeight="1">
      <c r="A53" s="3" t="s">
        <v>109</v>
      </c>
      <c r="B53" s="34"/>
      <c r="C53" s="34">
        <v>39.9</v>
      </c>
      <c r="D53" s="17">
        <v>9.5</v>
      </c>
      <c r="E53" s="34"/>
      <c r="F53" s="34">
        <v>35.6</v>
      </c>
      <c r="G53" s="34">
        <v>30</v>
      </c>
      <c r="H53" s="34">
        <v>66</v>
      </c>
      <c r="I53" s="34">
        <v>40</v>
      </c>
      <c r="J53" s="34">
        <v>29</v>
      </c>
      <c r="K53" s="34">
        <v>35</v>
      </c>
      <c r="L53" s="34">
        <v>44.8</v>
      </c>
      <c r="M53" s="3">
        <v>28.2</v>
      </c>
      <c r="N53" s="34">
        <v>28</v>
      </c>
      <c r="O53" s="34">
        <v>42</v>
      </c>
      <c r="P53" s="3">
        <v>22.3</v>
      </c>
      <c r="Q53" s="48">
        <v>30.4</v>
      </c>
      <c r="R53" s="34">
        <v>17</v>
      </c>
      <c r="S53" s="34">
        <v>24.5</v>
      </c>
      <c r="T53" s="34">
        <v>47.5</v>
      </c>
      <c r="U53" s="3">
        <v>44</v>
      </c>
      <c r="V53" s="3">
        <v>39.4</v>
      </c>
      <c r="W53" s="3"/>
      <c r="X53" s="34">
        <v>17.2</v>
      </c>
      <c r="Y53" s="3">
        <v>10.7</v>
      </c>
      <c r="Z53" s="3">
        <v>50.1</v>
      </c>
      <c r="AA53" s="3">
        <v>43</v>
      </c>
      <c r="AB53" s="3">
        <v>37</v>
      </c>
      <c r="AC53" s="3">
        <v>23</v>
      </c>
      <c r="AD53" s="3">
        <v>16.4</v>
      </c>
      <c r="AF53" s="64">
        <f>MIN($B53:$L53)</f>
        <v>9.5</v>
      </c>
      <c r="AG53" s="64">
        <f>MAX($B53:$L53)</f>
        <v>66</v>
      </c>
      <c r="AH53" s="71">
        <f>AVERAGE($B53:$L53)</f>
        <v>36.644444444444446</v>
      </c>
      <c r="AI53" s="64">
        <f>MIN($M53:$AC53)</f>
        <v>10.7</v>
      </c>
      <c r="AJ53" s="64">
        <f>MAX($M53:$AC53)</f>
        <v>50.1</v>
      </c>
      <c r="AK53" s="71">
        <f>AVERAGE($M53:$AC53)</f>
        <v>31.518749999999997</v>
      </c>
    </row>
    <row r="54" spans="1:37" ht="10.5" customHeight="1">
      <c r="A54" s="3" t="s">
        <v>110</v>
      </c>
      <c r="B54" s="17"/>
      <c r="C54" s="17"/>
      <c r="D54" s="17"/>
      <c r="E54" s="17"/>
      <c r="F54" s="34">
        <v>10.4</v>
      </c>
      <c r="G54" s="17">
        <v>9.9</v>
      </c>
      <c r="H54" s="34">
        <v>20</v>
      </c>
      <c r="I54" s="34">
        <v>11.8</v>
      </c>
      <c r="J54" s="17">
        <v>8.2</v>
      </c>
      <c r="K54" s="17">
        <v>9.1</v>
      </c>
      <c r="L54" s="34">
        <v>12.1</v>
      </c>
      <c r="M54" s="3">
        <v>7</v>
      </c>
      <c r="N54" s="17">
        <v>8.2</v>
      </c>
      <c r="O54" s="34">
        <v>13</v>
      </c>
      <c r="P54" s="3">
        <v>6.4</v>
      </c>
      <c r="Q54" s="48">
        <v>8.54</v>
      </c>
      <c r="R54" s="17">
        <v>6.2</v>
      </c>
      <c r="S54" s="34">
        <v>10.4</v>
      </c>
      <c r="T54" s="34">
        <v>14.2</v>
      </c>
      <c r="U54" s="3">
        <v>12</v>
      </c>
      <c r="V54" s="3">
        <v>11.1</v>
      </c>
      <c r="W54" s="3"/>
      <c r="X54" s="17">
        <v>5.3</v>
      </c>
      <c r="Y54" s="3">
        <v>3.1</v>
      </c>
      <c r="Z54" s="3">
        <v>10.9</v>
      </c>
      <c r="AA54" s="3"/>
      <c r="AB54" s="3">
        <v>5.4</v>
      </c>
      <c r="AC54" s="3">
        <v>7.4</v>
      </c>
      <c r="AD54" s="3">
        <v>4</v>
      </c>
      <c r="AF54" s="64">
        <f>MIN($B54:$L54)</f>
        <v>8.2</v>
      </c>
      <c r="AG54" s="64">
        <f>MAX($B54:$L54)</f>
        <v>20</v>
      </c>
      <c r="AH54" s="71">
        <f>AVERAGE($B54:$L54)</f>
        <v>11.64285714285714</v>
      </c>
      <c r="AI54" s="64">
        <f>MIN($M54:$AC54)</f>
        <v>3.1</v>
      </c>
      <c r="AJ54" s="64">
        <f>MAX($M54:$AC54)</f>
        <v>14.2</v>
      </c>
      <c r="AK54" s="71">
        <f>AVERAGE($M54:$AC54)</f>
        <v>8.609333333333332</v>
      </c>
    </row>
    <row r="55" spans="1:30" ht="10.5" customHeight="1">
      <c r="A55" s="5"/>
      <c r="B55" s="16"/>
      <c r="C55" s="16"/>
      <c r="D55" s="16"/>
      <c r="E55" s="16"/>
      <c r="F55" s="16"/>
      <c r="G55" s="16"/>
      <c r="H55" s="16"/>
      <c r="I55" s="16"/>
      <c r="J55" s="16"/>
      <c r="K55" s="16"/>
      <c r="L55" s="16"/>
      <c r="M55" s="39"/>
      <c r="N55" s="16"/>
      <c r="O55" s="16"/>
      <c r="P55" s="39"/>
      <c r="Q55" s="45"/>
      <c r="R55" s="16"/>
      <c r="S55" s="16"/>
      <c r="T55" s="16"/>
      <c r="U55" s="39"/>
      <c r="V55" s="39"/>
      <c r="W55" s="39"/>
      <c r="X55" s="16"/>
      <c r="Y55" s="39"/>
      <c r="Z55" s="39"/>
      <c r="AA55" s="39"/>
      <c r="AB55" s="39"/>
      <c r="AC55" s="39"/>
      <c r="AD55" s="39"/>
    </row>
    <row r="56" spans="1:30" ht="10.5" customHeight="1">
      <c r="A56" s="7" t="s">
        <v>111</v>
      </c>
      <c r="B56" s="16"/>
      <c r="C56" s="16"/>
      <c r="D56" s="16"/>
      <c r="E56" s="16"/>
      <c r="F56" s="16"/>
      <c r="G56" s="16"/>
      <c r="H56" s="16"/>
      <c r="I56" s="16"/>
      <c r="J56" s="16"/>
      <c r="K56" s="16"/>
      <c r="L56" s="16"/>
      <c r="M56" s="39"/>
      <c r="N56" s="16"/>
      <c r="O56" s="16"/>
      <c r="P56" s="39"/>
      <c r="Q56" s="45"/>
      <c r="R56" s="16"/>
      <c r="S56" s="16"/>
      <c r="T56" s="16"/>
      <c r="U56" s="39"/>
      <c r="V56" s="39"/>
      <c r="W56" s="39"/>
      <c r="X56" s="16"/>
      <c r="Y56" s="39"/>
      <c r="Z56" s="39"/>
      <c r="AA56" s="39"/>
      <c r="AB56" s="39"/>
      <c r="AC56" s="39"/>
      <c r="AD56" s="39"/>
    </row>
    <row r="57" spans="1:30" ht="10.5" customHeight="1">
      <c r="A57" s="4" t="s">
        <v>112</v>
      </c>
      <c r="B57" s="16">
        <v>0.047</v>
      </c>
      <c r="C57" s="16"/>
      <c r="D57" s="16"/>
      <c r="E57" s="16" t="s">
        <v>134</v>
      </c>
      <c r="F57" s="16"/>
      <c r="G57" s="16" t="s">
        <v>117</v>
      </c>
      <c r="H57" s="16" t="s">
        <v>133</v>
      </c>
      <c r="I57" s="16">
        <v>1.27</v>
      </c>
      <c r="J57" s="16" t="s">
        <v>116</v>
      </c>
      <c r="K57" s="16" t="s">
        <v>115</v>
      </c>
      <c r="L57" s="16"/>
      <c r="M57" s="4"/>
      <c r="N57" s="16" t="s">
        <v>114</v>
      </c>
      <c r="O57" s="16" t="s">
        <v>113</v>
      </c>
      <c r="P57" s="4" t="s">
        <v>119</v>
      </c>
      <c r="Q57" s="43"/>
      <c r="R57" s="16"/>
      <c r="S57" s="16"/>
      <c r="T57" s="16"/>
      <c r="U57" s="4"/>
      <c r="V57" s="4"/>
      <c r="W57" s="4"/>
      <c r="X57" s="16"/>
      <c r="Y57" s="4"/>
      <c r="Z57" s="4"/>
      <c r="AA57" s="4"/>
      <c r="AB57" s="4"/>
      <c r="AC57" s="4"/>
      <c r="AD57" s="4"/>
    </row>
    <row r="58" spans="1:30" ht="10.5" customHeight="1">
      <c r="A58" s="6" t="s">
        <v>118</v>
      </c>
      <c r="B58" s="21">
        <v>0.035</v>
      </c>
      <c r="C58" s="21"/>
      <c r="D58" s="21"/>
      <c r="E58" s="21"/>
      <c r="F58" s="21"/>
      <c r="G58" s="21" t="s">
        <v>119</v>
      </c>
      <c r="H58" s="21" t="s">
        <v>119</v>
      </c>
      <c r="I58" s="21">
        <v>0.51</v>
      </c>
      <c r="J58" s="21">
        <v>10</v>
      </c>
      <c r="K58" s="21"/>
      <c r="L58" s="21"/>
      <c r="M58" s="6"/>
      <c r="N58" s="21"/>
      <c r="O58" s="21"/>
      <c r="P58" s="6" t="s">
        <v>29</v>
      </c>
      <c r="Q58" s="44"/>
      <c r="R58" s="21"/>
      <c r="S58" s="21"/>
      <c r="T58" s="21"/>
      <c r="U58" s="6"/>
      <c r="V58" s="6"/>
      <c r="W58" s="6"/>
      <c r="X58" s="21"/>
      <c r="Y58" s="6">
        <v>18.6</v>
      </c>
      <c r="Z58" s="6"/>
      <c r="AA58" s="6"/>
      <c r="AB58" s="6"/>
      <c r="AC58" s="6" t="s">
        <v>28</v>
      </c>
      <c r="AD58" s="6"/>
    </row>
    <row r="59" spans="1:30" ht="10.5" customHeight="1">
      <c r="A59" s="28"/>
      <c r="B59" s="29" t="s">
        <v>120</v>
      </c>
      <c r="C59" s="29" t="s">
        <v>136</v>
      </c>
      <c r="D59" s="29" t="s">
        <v>136</v>
      </c>
      <c r="E59" s="29" t="s">
        <v>120</v>
      </c>
      <c r="F59" s="29" t="s">
        <v>149</v>
      </c>
      <c r="G59" s="29" t="s">
        <v>122</v>
      </c>
      <c r="H59" s="29" t="s">
        <v>135</v>
      </c>
      <c r="I59" s="29" t="s">
        <v>120</v>
      </c>
      <c r="J59" s="29" t="s">
        <v>122</v>
      </c>
      <c r="K59" s="29" t="s">
        <v>121</v>
      </c>
      <c r="L59" s="29" t="s">
        <v>149</v>
      </c>
      <c r="M59" s="9" t="s">
        <v>30</v>
      </c>
      <c r="N59" s="29" t="s">
        <v>121</v>
      </c>
      <c r="O59" s="29" t="s">
        <v>121</v>
      </c>
      <c r="P59" s="9" t="s">
        <v>34</v>
      </c>
      <c r="Q59" s="9" t="s">
        <v>135</v>
      </c>
      <c r="R59" s="29" t="s">
        <v>149</v>
      </c>
      <c r="S59" s="29" t="s">
        <v>149</v>
      </c>
      <c r="T59" s="29" t="s">
        <v>149</v>
      </c>
      <c r="U59" s="9" t="s">
        <v>135</v>
      </c>
      <c r="V59" s="9" t="s">
        <v>32</v>
      </c>
      <c r="W59" s="9" t="s">
        <v>33</v>
      </c>
      <c r="X59" s="29" t="s">
        <v>149</v>
      </c>
      <c r="Y59" s="9" t="s">
        <v>31</v>
      </c>
      <c r="Z59" s="9" t="s">
        <v>30</v>
      </c>
      <c r="AA59" s="9" t="s">
        <v>136</v>
      </c>
      <c r="AB59" s="9" t="s">
        <v>135</v>
      </c>
      <c r="AC59" s="9" t="s">
        <v>31</v>
      </c>
      <c r="AD59" s="9" t="s">
        <v>31</v>
      </c>
    </row>
    <row r="60" spans="1:30" ht="10.5" customHeight="1">
      <c r="A60" s="28"/>
      <c r="B60" s="29" t="s">
        <v>123</v>
      </c>
      <c r="C60" s="29" t="s">
        <v>123</v>
      </c>
      <c r="D60" s="29" t="s">
        <v>137</v>
      </c>
      <c r="E60" s="29" t="s">
        <v>123</v>
      </c>
      <c r="F60" s="29" t="s">
        <v>123</v>
      </c>
      <c r="G60" s="29" t="s">
        <v>123</v>
      </c>
      <c r="H60" s="29" t="s">
        <v>123</v>
      </c>
      <c r="I60" s="29" t="s">
        <v>123</v>
      </c>
      <c r="J60" s="29" t="s">
        <v>123</v>
      </c>
      <c r="K60" s="29" t="s">
        <v>123</v>
      </c>
      <c r="L60" s="29" t="s">
        <v>123</v>
      </c>
      <c r="M60" s="9" t="s">
        <v>123</v>
      </c>
      <c r="N60" s="29" t="s">
        <v>123</v>
      </c>
      <c r="O60" s="29" t="s">
        <v>123</v>
      </c>
      <c r="P60" s="9" t="s">
        <v>123</v>
      </c>
      <c r="Q60" s="9" t="s">
        <v>123</v>
      </c>
      <c r="R60" s="29" t="s">
        <v>123</v>
      </c>
      <c r="S60" s="29" t="s">
        <v>123</v>
      </c>
      <c r="T60" s="29" t="s">
        <v>123</v>
      </c>
      <c r="U60" s="9" t="s">
        <v>43</v>
      </c>
      <c r="V60" s="9" t="s">
        <v>123</v>
      </c>
      <c r="W60" s="9" t="s">
        <v>123</v>
      </c>
      <c r="X60" s="29" t="s">
        <v>123</v>
      </c>
      <c r="Y60" s="9" t="s">
        <v>44</v>
      </c>
      <c r="Z60" s="9" t="s">
        <v>123</v>
      </c>
      <c r="AA60" s="9" t="s">
        <v>45</v>
      </c>
      <c r="AB60" s="9" t="s">
        <v>43</v>
      </c>
      <c r="AC60" s="9" t="s">
        <v>44</v>
      </c>
      <c r="AD60" s="9" t="s">
        <v>44</v>
      </c>
    </row>
    <row r="61" spans="1:30" ht="10.5" customHeight="1">
      <c r="A61" s="9"/>
      <c r="B61" s="29" t="s">
        <v>138</v>
      </c>
      <c r="C61" s="29" t="s">
        <v>139</v>
      </c>
      <c r="D61" s="29" t="s">
        <v>140</v>
      </c>
      <c r="E61" s="29" t="s">
        <v>138</v>
      </c>
      <c r="F61" s="29" t="s">
        <v>139</v>
      </c>
      <c r="G61" s="29" t="s">
        <v>126</v>
      </c>
      <c r="H61" s="9" t="s">
        <v>43</v>
      </c>
      <c r="I61" s="29" t="s">
        <v>124</v>
      </c>
      <c r="J61" s="29" t="s">
        <v>126</v>
      </c>
      <c r="K61" s="29" t="s">
        <v>125</v>
      </c>
      <c r="L61" s="29" t="s">
        <v>139</v>
      </c>
      <c r="M61" s="9" t="s">
        <v>43</v>
      </c>
      <c r="N61" s="29" t="s">
        <v>125</v>
      </c>
      <c r="O61" s="29" t="s">
        <v>125</v>
      </c>
      <c r="P61" s="9" t="s">
        <v>50</v>
      </c>
      <c r="Q61" s="9" t="s">
        <v>47</v>
      </c>
      <c r="R61" s="29" t="s">
        <v>139</v>
      </c>
      <c r="S61" s="29" t="s">
        <v>139</v>
      </c>
      <c r="T61" s="29" t="s">
        <v>139</v>
      </c>
      <c r="U61" s="9" t="s">
        <v>46</v>
      </c>
      <c r="V61" s="9" t="s">
        <v>48</v>
      </c>
      <c r="W61" s="9" t="s">
        <v>49</v>
      </c>
      <c r="X61" s="29" t="s">
        <v>139</v>
      </c>
      <c r="Y61" s="9" t="s">
        <v>43</v>
      </c>
      <c r="Z61" s="9" t="s">
        <v>43</v>
      </c>
      <c r="AA61" s="9"/>
      <c r="AB61" s="9" t="s">
        <v>46</v>
      </c>
      <c r="AC61" s="9" t="s">
        <v>43</v>
      </c>
      <c r="AD61" s="9" t="s">
        <v>43</v>
      </c>
    </row>
    <row r="62" spans="13:30" ht="12.75">
      <c r="M62" s="9"/>
      <c r="P62" s="9"/>
      <c r="Q62" s="46"/>
      <c r="U62" s="9" t="s">
        <v>51</v>
      </c>
      <c r="V62" s="9"/>
      <c r="W62" s="9"/>
      <c r="Y62" s="9"/>
      <c r="Z62" s="9"/>
      <c r="AA62" s="9"/>
      <c r="AB62" s="9" t="s">
        <v>51</v>
      </c>
      <c r="AC62" s="9"/>
      <c r="AD62" s="9"/>
    </row>
    <row r="63" spans="1:21" ht="12.75">
      <c r="A63" s="78" t="s">
        <v>54</v>
      </c>
      <c r="B63" s="79"/>
      <c r="C63" s="79"/>
      <c r="D63" s="79"/>
      <c r="E63" s="79"/>
      <c r="F63" s="79"/>
      <c r="G63" s="79"/>
      <c r="H63" s="79"/>
      <c r="I63" s="79"/>
      <c r="J63" s="79"/>
      <c r="K63" s="79"/>
      <c r="L63" s="79"/>
      <c r="M63" s="79"/>
      <c r="N63" s="79"/>
      <c r="O63" s="79"/>
      <c r="P63" s="79"/>
      <c r="Q63" s="79"/>
      <c r="R63" s="79"/>
      <c r="S63" s="79"/>
      <c r="T63" s="79"/>
      <c r="U63" s="79"/>
    </row>
    <row r="64" spans="1:21" ht="12.75">
      <c r="A64" s="80"/>
      <c r="B64" s="79"/>
      <c r="C64" s="79"/>
      <c r="D64" s="79"/>
      <c r="E64" s="79"/>
      <c r="F64" s="79"/>
      <c r="G64" s="79"/>
      <c r="H64" s="79"/>
      <c r="I64" s="79"/>
      <c r="J64" s="79"/>
      <c r="K64" s="79"/>
      <c r="L64" s="79"/>
      <c r="M64" s="79"/>
      <c r="N64" s="79"/>
      <c r="O64" s="79"/>
      <c r="P64" s="79"/>
      <c r="Q64" s="79"/>
      <c r="R64" s="79"/>
      <c r="S64" s="79"/>
      <c r="T64" s="79"/>
      <c r="U64" s="79"/>
    </row>
    <row r="68" spans="1:30" ht="12.75">
      <c r="A68" s="61"/>
      <c r="B68" s="66"/>
      <c r="C68" s="66"/>
      <c r="D68" s="66"/>
      <c r="E68" s="66"/>
      <c r="F68" s="66"/>
      <c r="G68" s="66"/>
      <c r="H68" s="66"/>
      <c r="I68" s="66"/>
      <c r="J68" s="66"/>
      <c r="K68" s="66"/>
      <c r="L68" s="62" t="e">
        <f>AVERAGE(#REF!)</f>
        <v>#REF!</v>
      </c>
      <c r="M68" s="66"/>
      <c r="N68" s="66"/>
      <c r="O68" s="66"/>
      <c r="P68" s="66"/>
      <c r="Q68" s="67"/>
      <c r="R68" s="66"/>
      <c r="S68" s="66"/>
      <c r="T68" s="66"/>
      <c r="U68" s="66"/>
      <c r="V68" s="66"/>
      <c r="W68" s="66"/>
      <c r="X68" s="66"/>
      <c r="Y68" s="66"/>
      <c r="Z68" s="66"/>
      <c r="AA68" s="66"/>
      <c r="AB68" s="66"/>
      <c r="AC68" s="66"/>
      <c r="AD68" s="62" t="e">
        <f>AVERAGE(#REF!)</f>
        <v>#REF!</v>
      </c>
    </row>
    <row r="70" ht="12.75">
      <c r="L70" t="s">
        <v>52</v>
      </c>
    </row>
  </sheetData>
  <sheetProtection/>
  <mergeCells count="5">
    <mergeCell ref="A63:U64"/>
    <mergeCell ref="AF2:AH2"/>
    <mergeCell ref="AI2:AK2"/>
    <mergeCell ref="AI3:AK3"/>
    <mergeCell ref="AF3:AH3"/>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AG65"/>
  <sheetViews>
    <sheetView zoomScalePageLayoutView="0" workbookViewId="0" topLeftCell="A1">
      <selection activeCell="A66" sqref="A66:IV69"/>
    </sheetView>
  </sheetViews>
  <sheetFormatPr defaultColWidth="8.7109375" defaultRowHeight="12.75"/>
  <cols>
    <col min="1" max="1" width="10.7109375" style="0" customWidth="1"/>
  </cols>
  <sheetData>
    <row r="1" spans="1:33" ht="15">
      <c r="A1" s="31" t="s">
        <v>62</v>
      </c>
      <c r="B1" s="35"/>
      <c r="C1" s="35"/>
      <c r="D1" s="35"/>
      <c r="E1" s="35"/>
      <c r="F1" s="35"/>
      <c r="G1" s="35"/>
      <c r="H1" s="35"/>
      <c r="I1" s="35"/>
      <c r="J1" s="36"/>
      <c r="K1" s="35"/>
      <c r="L1" s="35"/>
      <c r="M1" s="35"/>
      <c r="N1" s="35"/>
      <c r="O1" s="35"/>
      <c r="P1" s="35"/>
      <c r="Q1" s="35"/>
      <c r="R1" s="35"/>
      <c r="S1" s="35"/>
      <c r="T1" s="35"/>
      <c r="U1" s="35"/>
      <c r="V1" s="35"/>
      <c r="W1" s="35"/>
      <c r="X1" s="35"/>
      <c r="Y1" s="35"/>
      <c r="Z1" s="35"/>
      <c r="AA1" s="35"/>
      <c r="AB1" s="35"/>
      <c r="AC1" s="35"/>
      <c r="AD1" s="35"/>
      <c r="AE1" s="35"/>
      <c r="AF1" s="35"/>
      <c r="AG1" s="35"/>
    </row>
    <row r="2" spans="1:33" ht="12.75">
      <c r="A2" s="1"/>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row>
    <row r="3" spans="1:33" ht="12.75">
      <c r="A3" s="2"/>
      <c r="B3" s="9">
        <v>14161</v>
      </c>
      <c r="C3" s="9">
        <v>14161</v>
      </c>
      <c r="D3" s="9">
        <v>14161</v>
      </c>
      <c r="E3" s="9">
        <v>15403</v>
      </c>
      <c r="F3" s="9">
        <v>15403</v>
      </c>
      <c r="G3" s="9">
        <v>15434</v>
      </c>
      <c r="H3" s="9">
        <v>15434</v>
      </c>
      <c r="I3" s="9">
        <v>15434</v>
      </c>
      <c r="J3" s="9">
        <v>15405</v>
      </c>
      <c r="K3" s="9">
        <v>15405</v>
      </c>
      <c r="L3" s="9">
        <v>15405</v>
      </c>
      <c r="M3" s="9">
        <v>15459</v>
      </c>
      <c r="N3" s="9"/>
      <c r="O3" s="9"/>
      <c r="P3" s="9"/>
      <c r="Q3" s="9"/>
      <c r="R3" s="9"/>
      <c r="S3" s="9"/>
      <c r="T3" s="9"/>
      <c r="U3" s="9"/>
      <c r="V3" s="9"/>
      <c r="W3" s="9"/>
      <c r="X3" s="9"/>
      <c r="Y3" s="9"/>
      <c r="Z3" s="9"/>
      <c r="AA3" s="9"/>
      <c r="AB3" s="9"/>
      <c r="AC3" s="9"/>
      <c r="AD3" s="9"/>
      <c r="AE3" s="9"/>
      <c r="AF3" s="9"/>
      <c r="AG3" s="9"/>
    </row>
    <row r="4" spans="1:33" ht="12.75">
      <c r="A4" s="51"/>
      <c r="B4" s="37" t="s">
        <v>11</v>
      </c>
      <c r="C4" s="37" t="s">
        <v>12</v>
      </c>
      <c r="D4" s="37" t="s">
        <v>13</v>
      </c>
      <c r="E4" s="37" t="s">
        <v>14</v>
      </c>
      <c r="F4" s="37" t="s">
        <v>15</v>
      </c>
      <c r="G4" s="37" t="s">
        <v>16</v>
      </c>
      <c r="H4" s="37" t="s">
        <v>17</v>
      </c>
      <c r="I4" s="37" t="s">
        <v>18</v>
      </c>
      <c r="J4" s="37" t="s">
        <v>19</v>
      </c>
      <c r="K4" s="37" t="s">
        <v>20</v>
      </c>
      <c r="L4" s="37" t="s">
        <v>21</v>
      </c>
      <c r="M4" s="37" t="s">
        <v>22</v>
      </c>
      <c r="N4" s="37"/>
      <c r="O4" s="35"/>
      <c r="P4" s="35"/>
      <c r="Q4" s="35"/>
      <c r="R4" s="35"/>
      <c r="S4" s="35"/>
      <c r="T4" s="35"/>
      <c r="U4" s="35"/>
      <c r="V4" s="35"/>
      <c r="W4" s="35"/>
      <c r="X4" s="35"/>
      <c r="Y4" s="35"/>
      <c r="Z4" s="35"/>
      <c r="AA4" s="35"/>
      <c r="AB4" s="35"/>
      <c r="AC4" s="35"/>
      <c r="AD4" s="35"/>
      <c r="AE4" s="35"/>
      <c r="AF4" s="35"/>
      <c r="AG4" s="35"/>
    </row>
    <row r="5" spans="1:33" ht="12.75">
      <c r="A5" s="52"/>
      <c r="B5" s="38" t="s">
        <v>23</v>
      </c>
      <c r="C5" s="38" t="s">
        <v>23</v>
      </c>
      <c r="D5" s="38" t="s">
        <v>53</v>
      </c>
      <c r="E5" s="38" t="s">
        <v>24</v>
      </c>
      <c r="F5" s="38" t="s">
        <v>24</v>
      </c>
      <c r="G5" s="38" t="s">
        <v>24</v>
      </c>
      <c r="H5" s="38" t="s">
        <v>24</v>
      </c>
      <c r="I5" s="38" t="s">
        <v>24</v>
      </c>
      <c r="J5" s="38" t="s">
        <v>24</v>
      </c>
      <c r="K5" s="38" t="s">
        <v>24</v>
      </c>
      <c r="L5" s="38" t="s">
        <v>24</v>
      </c>
      <c r="M5" s="38" t="s">
        <v>24</v>
      </c>
      <c r="N5" s="53"/>
      <c r="O5" s="54"/>
      <c r="P5" s="54"/>
      <c r="Q5" s="54"/>
      <c r="R5" s="35"/>
      <c r="S5" s="35"/>
      <c r="T5" s="35"/>
      <c r="U5" s="35"/>
      <c r="V5" s="35"/>
      <c r="W5" s="35"/>
      <c r="X5" s="35"/>
      <c r="Y5" s="35"/>
      <c r="Z5" s="35"/>
      <c r="AA5" s="35"/>
      <c r="AB5" s="35"/>
      <c r="AC5" s="35"/>
      <c r="AD5" s="35"/>
      <c r="AE5" s="35"/>
      <c r="AF5" s="35"/>
      <c r="AG5" s="35"/>
    </row>
    <row r="6" spans="1:33" ht="12.75">
      <c r="A6" s="55" t="s">
        <v>63</v>
      </c>
      <c r="B6" s="37"/>
      <c r="C6" s="37"/>
      <c r="D6" s="37"/>
      <c r="E6" s="37"/>
      <c r="F6" s="37"/>
      <c r="G6" s="37"/>
      <c r="H6" s="37"/>
      <c r="I6" s="37"/>
      <c r="J6" s="37"/>
      <c r="K6" s="37"/>
      <c r="L6" s="37"/>
      <c r="M6" s="37"/>
      <c r="N6" s="37"/>
      <c r="O6" s="54"/>
      <c r="P6" s="54"/>
      <c r="Q6" s="54"/>
      <c r="R6" s="35"/>
      <c r="S6" s="35"/>
      <c r="T6" s="35"/>
      <c r="U6" s="35"/>
      <c r="V6" s="35"/>
      <c r="W6" s="35"/>
      <c r="X6" s="35"/>
      <c r="Y6" s="35"/>
      <c r="Z6" s="35"/>
      <c r="AA6" s="35"/>
      <c r="AB6" s="35"/>
      <c r="AC6" s="35"/>
      <c r="AD6" s="35"/>
      <c r="AE6" s="35"/>
      <c r="AF6" s="35"/>
      <c r="AG6" s="35"/>
    </row>
    <row r="7" spans="1:33" ht="12.75">
      <c r="A7" s="3" t="s">
        <v>71</v>
      </c>
      <c r="B7" s="3">
        <v>53.6</v>
      </c>
      <c r="C7" s="3">
        <v>44.9</v>
      </c>
      <c r="D7" s="3">
        <v>46.3</v>
      </c>
      <c r="E7" s="3"/>
      <c r="F7" s="3"/>
      <c r="G7" s="3">
        <v>56.9</v>
      </c>
      <c r="H7" s="3"/>
      <c r="I7" s="3">
        <v>56</v>
      </c>
      <c r="J7" s="3">
        <v>55.4</v>
      </c>
      <c r="K7" s="3"/>
      <c r="L7" s="3"/>
      <c r="M7" s="3"/>
      <c r="N7" s="3"/>
      <c r="O7" s="56"/>
      <c r="P7" s="56"/>
      <c r="Q7" s="56"/>
      <c r="R7" s="3"/>
      <c r="S7" s="3"/>
      <c r="T7" s="3"/>
      <c r="U7" s="3"/>
      <c r="V7" s="3"/>
      <c r="W7" s="3"/>
      <c r="X7" s="3"/>
      <c r="Y7" s="3"/>
      <c r="Z7" s="3"/>
      <c r="AA7" s="3"/>
      <c r="AB7" s="3"/>
      <c r="AC7" s="3"/>
      <c r="AD7" s="3"/>
      <c r="AE7" s="3"/>
      <c r="AF7" s="3"/>
      <c r="AG7" s="3"/>
    </row>
    <row r="8" spans="1:33" ht="12.75">
      <c r="A8" s="4" t="s">
        <v>72</v>
      </c>
      <c r="B8" s="4">
        <v>2.4</v>
      </c>
      <c r="C8" s="4">
        <v>1.8</v>
      </c>
      <c r="D8" s="4">
        <v>2.49</v>
      </c>
      <c r="E8" s="4"/>
      <c r="F8" s="4"/>
      <c r="G8" s="4">
        <v>1.13</v>
      </c>
      <c r="H8" s="4"/>
      <c r="I8" s="4">
        <v>1.11</v>
      </c>
      <c r="J8" s="4">
        <v>2.6</v>
      </c>
      <c r="K8" s="4"/>
      <c r="L8" s="4"/>
      <c r="M8" s="4"/>
      <c r="N8" s="4"/>
      <c r="O8" s="56"/>
      <c r="P8" s="56"/>
      <c r="Q8" s="56"/>
      <c r="R8" s="4"/>
      <c r="S8" s="4"/>
      <c r="T8" s="4"/>
      <c r="U8" s="4"/>
      <c r="V8" s="4"/>
      <c r="W8" s="4"/>
      <c r="X8" s="4"/>
      <c r="Y8" s="4"/>
      <c r="Z8" s="4"/>
      <c r="AA8" s="4"/>
      <c r="AB8" s="4"/>
      <c r="AC8" s="4"/>
      <c r="AD8" s="4"/>
      <c r="AE8" s="4"/>
      <c r="AF8" s="4"/>
      <c r="AG8" s="4"/>
    </row>
    <row r="9" spans="1:33" ht="12.75">
      <c r="A9" s="3" t="s">
        <v>73</v>
      </c>
      <c r="B9" s="3">
        <v>12.6</v>
      </c>
      <c r="C9" s="3">
        <v>8.5</v>
      </c>
      <c r="D9" s="3">
        <v>12.5</v>
      </c>
      <c r="E9" s="3"/>
      <c r="F9" s="3"/>
      <c r="G9" s="3">
        <v>6.4</v>
      </c>
      <c r="H9" s="3"/>
      <c r="I9" s="3">
        <v>9.8</v>
      </c>
      <c r="J9" s="3">
        <v>11.9</v>
      </c>
      <c r="K9" s="3"/>
      <c r="L9" s="3"/>
      <c r="M9" s="3"/>
      <c r="N9" s="3"/>
      <c r="O9" s="56"/>
      <c r="P9" s="56"/>
      <c r="Q9" s="56"/>
      <c r="R9" s="3"/>
      <c r="S9" s="3"/>
      <c r="T9" s="3"/>
      <c r="U9" s="3"/>
      <c r="V9" s="3"/>
      <c r="W9" s="3"/>
      <c r="X9" s="3"/>
      <c r="Y9" s="3"/>
      <c r="Z9" s="3"/>
      <c r="AA9" s="3"/>
      <c r="AB9" s="3"/>
      <c r="AC9" s="3"/>
      <c r="AD9" s="3"/>
      <c r="AE9" s="3"/>
      <c r="AF9" s="3"/>
      <c r="AG9" s="3"/>
    </row>
    <row r="10" spans="1:33" ht="12.75">
      <c r="A10" s="5" t="s">
        <v>74</v>
      </c>
      <c r="B10" s="4">
        <v>0.052705999999999996</v>
      </c>
      <c r="C10" s="4">
        <v>0.143372</v>
      </c>
      <c r="D10" s="4">
        <v>0.36952599999999997</v>
      </c>
      <c r="E10" s="4">
        <v>0.14892</v>
      </c>
      <c r="F10" s="4">
        <v>0.13285999999999998</v>
      </c>
      <c r="G10" s="4">
        <v>0.15987</v>
      </c>
      <c r="H10" s="4">
        <v>0.14965</v>
      </c>
      <c r="I10" s="4">
        <v>0.25988</v>
      </c>
      <c r="J10" s="4">
        <v>0.22046</v>
      </c>
      <c r="K10" s="4"/>
      <c r="L10" s="4">
        <v>0.17812</v>
      </c>
      <c r="M10" s="4">
        <v>0.17228</v>
      </c>
      <c r="N10" s="5"/>
      <c r="O10" s="56"/>
      <c r="P10" s="56"/>
      <c r="Q10" s="56"/>
      <c r="R10" s="5"/>
      <c r="S10" s="5"/>
      <c r="T10" s="5"/>
      <c r="U10" s="5"/>
      <c r="V10" s="5"/>
      <c r="W10" s="5"/>
      <c r="X10" s="5"/>
      <c r="Y10" s="5"/>
      <c r="Z10" s="5"/>
      <c r="AA10" s="5"/>
      <c r="AB10" s="5"/>
      <c r="AC10" s="5"/>
      <c r="AD10" s="5"/>
      <c r="AE10" s="5"/>
      <c r="AF10" s="5"/>
      <c r="AG10" s="5"/>
    </row>
    <row r="11" spans="1:33" ht="12.75">
      <c r="A11" s="4" t="s">
        <v>75</v>
      </c>
      <c r="B11" s="3">
        <v>13.99</v>
      </c>
      <c r="C11" s="3">
        <v>16.05</v>
      </c>
      <c r="D11" s="3">
        <v>12.98</v>
      </c>
      <c r="E11" s="3">
        <v>15</v>
      </c>
      <c r="F11" s="3">
        <v>10.8</v>
      </c>
      <c r="G11" s="3">
        <v>18.6</v>
      </c>
      <c r="H11" s="3">
        <v>26.2</v>
      </c>
      <c r="I11" s="3">
        <v>14.6</v>
      </c>
      <c r="J11" s="3">
        <v>14.1</v>
      </c>
      <c r="K11" s="3"/>
      <c r="L11" s="3">
        <v>15.1</v>
      </c>
      <c r="M11" s="3">
        <v>12.9</v>
      </c>
      <c r="N11" s="4"/>
      <c r="O11" s="56"/>
      <c r="P11" s="56"/>
      <c r="Q11" s="56"/>
      <c r="R11" s="4"/>
      <c r="S11" s="4"/>
      <c r="T11" s="4"/>
      <c r="U11" s="4"/>
      <c r="V11" s="4"/>
      <c r="W11" s="4"/>
      <c r="X11" s="4"/>
      <c r="Y11" s="4"/>
      <c r="Z11" s="4"/>
      <c r="AA11" s="4"/>
      <c r="AB11" s="4"/>
      <c r="AC11" s="4"/>
      <c r="AD11" s="4"/>
      <c r="AE11" s="4"/>
      <c r="AF11" s="4"/>
      <c r="AG11" s="4"/>
    </row>
    <row r="12" spans="1:33" ht="12.75">
      <c r="A12" s="5" t="s">
        <v>76</v>
      </c>
      <c r="B12" s="4">
        <v>0.2</v>
      </c>
      <c r="C12" s="4">
        <v>0.2</v>
      </c>
      <c r="D12" s="4">
        <v>0.21</v>
      </c>
      <c r="E12" s="4"/>
      <c r="F12" s="4"/>
      <c r="G12" s="4">
        <v>0.28</v>
      </c>
      <c r="H12" s="4"/>
      <c r="I12" s="4">
        <v>0.27</v>
      </c>
      <c r="J12" s="4">
        <v>0.18</v>
      </c>
      <c r="K12" s="5"/>
      <c r="L12" s="5"/>
      <c r="M12" s="5"/>
      <c r="N12" s="5"/>
      <c r="O12" s="56"/>
      <c r="P12" s="56"/>
      <c r="Q12" s="56"/>
      <c r="R12" s="5"/>
      <c r="S12" s="5"/>
      <c r="T12" s="5"/>
      <c r="U12" s="5"/>
      <c r="V12" s="5"/>
      <c r="W12" s="5"/>
      <c r="X12" s="5"/>
      <c r="Y12" s="5"/>
      <c r="Z12" s="5"/>
      <c r="AA12" s="5"/>
      <c r="AB12" s="5"/>
      <c r="AC12" s="5"/>
      <c r="AD12" s="5"/>
      <c r="AE12" s="5"/>
      <c r="AF12" s="5"/>
      <c r="AG12" s="5"/>
    </row>
    <row r="13" spans="1:33" ht="12.75">
      <c r="A13" s="4" t="s">
        <v>77</v>
      </c>
      <c r="B13" s="4">
        <v>2.68</v>
      </c>
      <c r="C13" s="4">
        <v>6.3</v>
      </c>
      <c r="D13" s="4">
        <v>8.64</v>
      </c>
      <c r="E13" s="4"/>
      <c r="F13" s="4"/>
      <c r="G13" s="4">
        <v>4.7</v>
      </c>
      <c r="H13" s="4"/>
      <c r="I13" s="4">
        <v>5.5</v>
      </c>
      <c r="J13" s="4">
        <v>3.8</v>
      </c>
      <c r="K13" s="4"/>
      <c r="L13" s="4"/>
      <c r="M13" s="4"/>
      <c r="N13" s="4"/>
      <c r="O13" s="56"/>
      <c r="P13" s="56"/>
      <c r="Q13" s="56"/>
      <c r="R13" s="4"/>
      <c r="S13" s="4"/>
      <c r="T13" s="4"/>
      <c r="U13" s="4"/>
      <c r="V13" s="4"/>
      <c r="W13" s="4"/>
      <c r="X13" s="4"/>
      <c r="Y13" s="4"/>
      <c r="Z13" s="4"/>
      <c r="AA13" s="4"/>
      <c r="AB13" s="4"/>
      <c r="AC13" s="4"/>
      <c r="AD13" s="4"/>
      <c r="AE13" s="4"/>
      <c r="AF13" s="4"/>
      <c r="AG13" s="4"/>
    </row>
    <row r="14" spans="1:33" ht="12.75">
      <c r="A14" s="3" t="s">
        <v>81</v>
      </c>
      <c r="B14" s="3">
        <v>9</v>
      </c>
      <c r="C14" s="3">
        <v>12.9</v>
      </c>
      <c r="D14" s="3">
        <v>10.16</v>
      </c>
      <c r="E14" s="3">
        <v>9.7</v>
      </c>
      <c r="F14" s="3">
        <v>8.6</v>
      </c>
      <c r="G14" s="3">
        <v>8.3</v>
      </c>
      <c r="H14" s="3"/>
      <c r="I14" s="3">
        <v>10.5</v>
      </c>
      <c r="J14" s="3">
        <v>8.9</v>
      </c>
      <c r="K14" s="3"/>
      <c r="L14" s="3"/>
      <c r="M14" s="3">
        <v>11.3</v>
      </c>
      <c r="N14" s="3"/>
      <c r="O14" s="56"/>
      <c r="P14" s="56"/>
      <c r="Q14" s="56"/>
      <c r="R14" s="3"/>
      <c r="S14" s="3"/>
      <c r="T14" s="3"/>
      <c r="U14" s="3"/>
      <c r="V14" s="3"/>
      <c r="W14" s="3"/>
      <c r="X14" s="3"/>
      <c r="Y14" s="3"/>
      <c r="Z14" s="3"/>
      <c r="AA14" s="3"/>
      <c r="AB14" s="3"/>
      <c r="AC14" s="3"/>
      <c r="AD14" s="3"/>
      <c r="AE14" s="3"/>
      <c r="AF14" s="3"/>
      <c r="AG14" s="3"/>
    </row>
    <row r="15" spans="1:33" ht="12.75">
      <c r="A15" s="4" t="s">
        <v>82</v>
      </c>
      <c r="B15" s="4">
        <v>1.41</v>
      </c>
      <c r="C15" s="4">
        <v>0.7</v>
      </c>
      <c r="D15" s="4">
        <v>1.13</v>
      </c>
      <c r="E15" s="4">
        <v>0.786</v>
      </c>
      <c r="F15" s="4">
        <v>1.008</v>
      </c>
      <c r="G15" s="4">
        <v>0.52</v>
      </c>
      <c r="H15" s="4">
        <v>0.46</v>
      </c>
      <c r="I15" s="4">
        <v>0.67</v>
      </c>
      <c r="J15" s="4">
        <v>0.81</v>
      </c>
      <c r="K15" s="4"/>
      <c r="L15" s="4">
        <v>0.87</v>
      </c>
      <c r="M15" s="4">
        <v>0.86</v>
      </c>
      <c r="N15" s="4"/>
      <c r="O15" s="56"/>
      <c r="P15" s="56"/>
      <c r="Q15" s="56"/>
      <c r="R15" s="4"/>
      <c r="S15" s="4"/>
      <c r="T15" s="4"/>
      <c r="U15" s="4"/>
      <c r="V15" s="4"/>
      <c r="W15" s="4"/>
      <c r="X15" s="4"/>
      <c r="Y15" s="4"/>
      <c r="Z15" s="4"/>
      <c r="AA15" s="4"/>
      <c r="AB15" s="4"/>
      <c r="AC15" s="4"/>
      <c r="AD15" s="4"/>
      <c r="AE15" s="4"/>
      <c r="AF15" s="4"/>
      <c r="AG15" s="4"/>
    </row>
    <row r="16" spans="1:33" ht="12.75">
      <c r="A16" s="4" t="s">
        <v>83</v>
      </c>
      <c r="B16" s="4">
        <v>1.6</v>
      </c>
      <c r="C16" s="4">
        <v>0.6</v>
      </c>
      <c r="D16" s="4">
        <v>1.08</v>
      </c>
      <c r="E16" s="4">
        <v>1.4</v>
      </c>
      <c r="F16" s="4">
        <v>1.44</v>
      </c>
      <c r="G16" s="4">
        <v>2.17</v>
      </c>
      <c r="H16" s="4"/>
      <c r="I16" s="4">
        <v>0.72</v>
      </c>
      <c r="J16" s="4">
        <v>2.1</v>
      </c>
      <c r="K16" s="4">
        <v>1.71</v>
      </c>
      <c r="L16" s="4">
        <v>1.8</v>
      </c>
      <c r="M16" s="4"/>
      <c r="N16" s="4"/>
      <c r="O16" s="56"/>
      <c r="P16" s="56"/>
      <c r="Q16" s="56"/>
      <c r="R16" s="4"/>
      <c r="S16" s="4"/>
      <c r="T16" s="4"/>
      <c r="U16" s="4"/>
      <c r="V16" s="4"/>
      <c r="W16" s="4"/>
      <c r="X16" s="4"/>
      <c r="Y16" s="4"/>
      <c r="Z16" s="4"/>
      <c r="AA16" s="4"/>
      <c r="AB16" s="4"/>
      <c r="AC16" s="4"/>
      <c r="AD16" s="4"/>
      <c r="AE16" s="4"/>
      <c r="AF16" s="4"/>
      <c r="AG16" s="4"/>
    </row>
    <row r="17" spans="1:33" ht="12.75">
      <c r="A17" s="6" t="s">
        <v>84</v>
      </c>
      <c r="B17" s="6">
        <v>1.72</v>
      </c>
      <c r="C17" s="6">
        <v>4.98</v>
      </c>
      <c r="D17" s="6">
        <v>2.16</v>
      </c>
      <c r="E17" s="6"/>
      <c r="F17" s="6"/>
      <c r="G17" s="6">
        <v>1.33</v>
      </c>
      <c r="H17" s="6"/>
      <c r="I17" s="6">
        <v>0.29</v>
      </c>
      <c r="J17" s="6"/>
      <c r="K17" s="6"/>
      <c r="L17" s="6"/>
      <c r="M17" s="6"/>
      <c r="N17" s="57"/>
      <c r="O17" s="56"/>
      <c r="P17" s="56"/>
      <c r="Q17" s="56"/>
      <c r="R17" s="4"/>
      <c r="S17" s="4"/>
      <c r="T17" s="4"/>
      <c r="U17" s="4"/>
      <c r="V17" s="4"/>
      <c r="W17" s="4"/>
      <c r="X17" s="4"/>
      <c r="Y17" s="4"/>
      <c r="Z17" s="4"/>
      <c r="AA17" s="4"/>
      <c r="AB17" s="4"/>
      <c r="AC17" s="4"/>
      <c r="AD17" s="4"/>
      <c r="AE17" s="4"/>
      <c r="AF17" s="4"/>
      <c r="AG17" s="4"/>
    </row>
    <row r="18" spans="1:33" ht="12.75">
      <c r="A18" s="3" t="s">
        <v>85</v>
      </c>
      <c r="B18" s="3">
        <v>99.3</v>
      </c>
      <c r="C18" s="3">
        <f>SUM(C7:C17)</f>
        <v>97.073372</v>
      </c>
      <c r="D18" s="3">
        <v>98.01952599999998</v>
      </c>
      <c r="E18" s="3"/>
      <c r="F18" s="3"/>
      <c r="G18" s="3">
        <v>100.48987000000001</v>
      </c>
      <c r="H18" s="3"/>
      <c r="I18" s="3">
        <v>99.71987999999999</v>
      </c>
      <c r="J18" s="3">
        <v>100.01046000000001</v>
      </c>
      <c r="K18" s="3"/>
      <c r="L18" s="3"/>
      <c r="M18" s="3"/>
      <c r="N18" s="3"/>
      <c r="O18" s="58"/>
      <c r="P18" s="58"/>
      <c r="Q18" s="58"/>
      <c r="R18" s="3"/>
      <c r="S18" s="3"/>
      <c r="T18" s="3"/>
      <c r="U18" s="3"/>
      <c r="V18" s="3"/>
      <c r="W18" s="3"/>
      <c r="X18" s="3"/>
      <c r="Y18" s="3"/>
      <c r="Z18" s="3"/>
      <c r="AA18" s="3"/>
      <c r="AB18" s="3"/>
      <c r="AC18" s="3"/>
      <c r="AD18" s="3"/>
      <c r="AE18" s="3"/>
      <c r="AF18" s="3"/>
      <c r="AG18" s="3"/>
    </row>
    <row r="19" spans="1:33" ht="12.75">
      <c r="A19" s="4" t="s">
        <v>86</v>
      </c>
      <c r="B19" s="4">
        <v>0.26294021214274577</v>
      </c>
      <c r="C19" s="4">
        <v>0.4116428200199975</v>
      </c>
      <c r="D19" s="4">
        <v>0.5426396568275146</v>
      </c>
      <c r="E19" s="4"/>
      <c r="F19" s="4"/>
      <c r="G19" s="4">
        <v>0.31053527436846007</v>
      </c>
      <c r="H19" s="4"/>
      <c r="I19" s="4">
        <v>0.4017226779275409</v>
      </c>
      <c r="J19" s="4">
        <v>0.3244945038097173</v>
      </c>
      <c r="K19" s="4"/>
      <c r="L19" s="4"/>
      <c r="M19" s="4"/>
      <c r="N19" s="4"/>
      <c r="O19" s="56"/>
      <c r="P19" s="56"/>
      <c r="Q19" s="59"/>
      <c r="R19" s="4"/>
      <c r="S19" s="4"/>
      <c r="T19" s="4"/>
      <c r="U19" s="4"/>
      <c r="V19" s="4"/>
      <c r="W19" s="4"/>
      <c r="X19" s="4"/>
      <c r="Y19" s="4"/>
      <c r="Z19" s="4"/>
      <c r="AA19" s="4"/>
      <c r="AB19" s="4"/>
      <c r="AC19" s="4"/>
      <c r="AD19" s="4"/>
      <c r="AE19" s="4"/>
      <c r="AF19" s="4"/>
      <c r="AG19" s="4"/>
    </row>
    <row r="20" spans="1:33" ht="12.75">
      <c r="A20" s="5"/>
      <c r="B20" s="39"/>
      <c r="C20" s="39"/>
      <c r="D20" s="39"/>
      <c r="E20" s="39"/>
      <c r="F20" s="39"/>
      <c r="G20" s="39"/>
      <c r="H20" s="39"/>
      <c r="I20" s="39"/>
      <c r="J20" s="39"/>
      <c r="K20" s="39"/>
      <c r="L20" s="39"/>
      <c r="M20" s="39"/>
      <c r="N20" s="39"/>
      <c r="O20" s="58"/>
      <c r="P20" s="58"/>
      <c r="Q20" s="58"/>
      <c r="R20" s="35"/>
      <c r="S20" s="35"/>
      <c r="T20" s="35"/>
      <c r="U20" s="35"/>
      <c r="V20" s="35"/>
      <c r="W20" s="35"/>
      <c r="X20" s="35"/>
      <c r="Y20" s="35"/>
      <c r="Z20" s="35"/>
      <c r="AA20" s="35"/>
      <c r="AB20" s="35"/>
      <c r="AC20" s="35"/>
      <c r="AD20" s="35"/>
      <c r="AE20" s="35"/>
      <c r="AF20" s="35"/>
      <c r="AG20" s="35"/>
    </row>
    <row r="21" spans="1:33" ht="12.75">
      <c r="A21" s="5" t="s">
        <v>8</v>
      </c>
      <c r="B21" s="39"/>
      <c r="C21" s="39"/>
      <c r="D21" s="39"/>
      <c r="E21" s="39"/>
      <c r="F21" s="39"/>
      <c r="G21" s="39"/>
      <c r="H21" s="39"/>
      <c r="I21" s="39"/>
      <c r="J21" s="39"/>
      <c r="K21" s="39"/>
      <c r="L21" s="39"/>
      <c r="M21" s="39"/>
      <c r="N21" s="39"/>
      <c r="O21" s="58"/>
      <c r="P21" s="58"/>
      <c r="Q21" s="58"/>
      <c r="R21" s="35"/>
      <c r="S21" s="35"/>
      <c r="T21" s="35"/>
      <c r="U21" s="35"/>
      <c r="V21" s="35"/>
      <c r="W21" s="35"/>
      <c r="X21" s="35"/>
      <c r="Y21" s="35"/>
      <c r="Z21" s="35"/>
      <c r="AA21" s="35"/>
      <c r="AB21" s="35"/>
      <c r="AC21" s="35"/>
      <c r="AD21" s="35"/>
      <c r="AE21" s="35"/>
      <c r="AF21" s="35"/>
      <c r="AG21" s="35"/>
    </row>
    <row r="22" spans="1:33" ht="12.75">
      <c r="A22" s="3" t="s">
        <v>87</v>
      </c>
      <c r="B22" s="3">
        <v>30.2</v>
      </c>
      <c r="C22" s="3">
        <v>42.2</v>
      </c>
      <c r="D22" s="48">
        <v>33.2</v>
      </c>
      <c r="E22" s="3">
        <v>34</v>
      </c>
      <c r="F22" s="3">
        <v>24.4</v>
      </c>
      <c r="G22" s="3">
        <v>39.3</v>
      </c>
      <c r="H22" s="3">
        <v>59.4</v>
      </c>
      <c r="I22" s="3">
        <v>42.9</v>
      </c>
      <c r="J22" s="3">
        <v>29</v>
      </c>
      <c r="K22" s="3"/>
      <c r="L22" s="3">
        <v>30.7</v>
      </c>
      <c r="M22" s="3">
        <v>29.6</v>
      </c>
      <c r="N22" s="3"/>
      <c r="O22" s="56"/>
      <c r="P22" s="56"/>
      <c r="Q22" s="56"/>
      <c r="R22" s="35"/>
      <c r="S22" s="35"/>
      <c r="T22" s="35"/>
      <c r="U22" s="35"/>
      <c r="V22" s="35"/>
      <c r="W22" s="35"/>
      <c r="X22" s="35"/>
      <c r="Y22" s="35"/>
      <c r="Z22" s="35"/>
      <c r="AA22" s="35"/>
      <c r="AB22" s="35"/>
      <c r="AC22" s="35"/>
      <c r="AD22" s="35"/>
      <c r="AE22" s="35"/>
      <c r="AF22" s="35"/>
      <c r="AG22" s="35"/>
    </row>
    <row r="23" spans="1:33" ht="12.75">
      <c r="A23" s="3" t="s">
        <v>98</v>
      </c>
      <c r="B23" s="40">
        <v>97</v>
      </c>
      <c r="C23" s="40">
        <v>326</v>
      </c>
      <c r="D23" s="40">
        <v>131</v>
      </c>
      <c r="E23" s="40">
        <v>121</v>
      </c>
      <c r="F23" s="40">
        <v>58.3</v>
      </c>
      <c r="G23" s="40">
        <v>30.8</v>
      </c>
      <c r="H23" s="40">
        <v>34.5</v>
      </c>
      <c r="I23" s="40">
        <v>22.9</v>
      </c>
      <c r="J23" s="40">
        <v>77.4</v>
      </c>
      <c r="K23" s="40">
        <v>92</v>
      </c>
      <c r="L23" s="40">
        <v>93</v>
      </c>
      <c r="M23" s="40">
        <v>47.2</v>
      </c>
      <c r="N23" s="3"/>
      <c r="O23" s="60"/>
      <c r="P23" s="60"/>
      <c r="Q23" s="60"/>
      <c r="R23" s="35"/>
      <c r="S23" s="35"/>
      <c r="T23" s="35"/>
      <c r="U23" s="35"/>
      <c r="V23" s="35"/>
      <c r="W23" s="35"/>
      <c r="X23" s="35"/>
      <c r="Y23" s="35"/>
      <c r="Z23" s="35"/>
      <c r="AA23" s="35"/>
      <c r="AB23" s="35"/>
      <c r="AC23" s="35"/>
      <c r="AD23" s="35"/>
      <c r="AE23" s="35"/>
      <c r="AF23" s="35"/>
      <c r="AG23" s="35"/>
    </row>
    <row r="24" spans="1:33" ht="12.75">
      <c r="A24" s="4" t="s">
        <v>99</v>
      </c>
      <c r="B24" s="3">
        <v>3.35</v>
      </c>
      <c r="C24" s="3">
        <v>5.68</v>
      </c>
      <c r="D24" s="3">
        <v>2</v>
      </c>
      <c r="E24" s="3">
        <v>2.82</v>
      </c>
      <c r="F24" s="3">
        <v>2.61</v>
      </c>
      <c r="G24" s="3">
        <v>1.54</v>
      </c>
      <c r="H24" s="3">
        <v>1.34</v>
      </c>
      <c r="I24" s="3">
        <v>1.7</v>
      </c>
      <c r="J24" s="3">
        <v>2.75</v>
      </c>
      <c r="K24" s="3">
        <v>2.69</v>
      </c>
      <c r="L24" s="3">
        <v>2.52</v>
      </c>
      <c r="M24" s="3">
        <v>2.26</v>
      </c>
      <c r="N24" s="4"/>
      <c r="O24" s="56"/>
      <c r="P24" s="56"/>
      <c r="Q24" s="56"/>
      <c r="R24" s="35"/>
      <c r="S24" s="35"/>
      <c r="T24" s="35"/>
      <c r="U24" s="35"/>
      <c r="V24" s="35"/>
      <c r="W24" s="35"/>
      <c r="X24" s="35"/>
      <c r="Y24" s="35"/>
      <c r="Z24" s="35"/>
      <c r="AA24" s="35"/>
      <c r="AB24" s="35"/>
      <c r="AC24" s="35"/>
      <c r="AD24" s="35"/>
      <c r="AE24" s="35"/>
      <c r="AF24" s="35"/>
      <c r="AG24" s="35"/>
    </row>
    <row r="25" spans="1:33" ht="12.75">
      <c r="A25" s="3" t="s">
        <v>109</v>
      </c>
      <c r="B25" s="40">
        <v>44</v>
      </c>
      <c r="C25" s="40">
        <v>37</v>
      </c>
      <c r="D25" s="49">
        <v>30.4</v>
      </c>
      <c r="E25" s="40">
        <v>50.1</v>
      </c>
      <c r="F25" s="40">
        <v>28.2</v>
      </c>
      <c r="G25" s="40">
        <v>23</v>
      </c>
      <c r="H25" s="40">
        <v>16.4</v>
      </c>
      <c r="I25" s="40">
        <v>10.7</v>
      </c>
      <c r="J25" s="40">
        <v>39.4</v>
      </c>
      <c r="K25" s="40"/>
      <c r="L25" s="40">
        <v>43</v>
      </c>
      <c r="M25" s="40">
        <v>22.3</v>
      </c>
      <c r="N25" s="3"/>
      <c r="O25" s="56"/>
      <c r="P25" s="56"/>
      <c r="Q25" s="56"/>
      <c r="R25" s="35"/>
      <c r="S25" s="35"/>
      <c r="T25" s="35"/>
      <c r="U25" s="35"/>
      <c r="V25" s="35"/>
      <c r="W25" s="35"/>
      <c r="X25" s="35"/>
      <c r="Y25" s="35"/>
      <c r="Z25" s="35"/>
      <c r="AA25" s="35"/>
      <c r="AB25" s="35"/>
      <c r="AC25" s="35"/>
      <c r="AD25" s="35"/>
      <c r="AE25" s="35"/>
      <c r="AF25" s="35"/>
      <c r="AG25" s="35"/>
    </row>
    <row r="26" spans="1:33" ht="12.75">
      <c r="A26" s="3"/>
      <c r="B26" s="3"/>
      <c r="C26" s="3"/>
      <c r="D26" s="3"/>
      <c r="E26" s="3"/>
      <c r="F26" s="3"/>
      <c r="G26" s="3"/>
      <c r="H26" s="3"/>
      <c r="I26" s="3"/>
      <c r="J26" s="3"/>
      <c r="K26" s="3"/>
      <c r="L26" s="3"/>
      <c r="M26" s="3"/>
      <c r="N26" s="3"/>
      <c r="O26" s="56"/>
      <c r="P26" s="56"/>
      <c r="Q26" s="56"/>
      <c r="R26" s="35"/>
      <c r="S26" s="35"/>
      <c r="T26" s="35"/>
      <c r="U26" s="35"/>
      <c r="V26" s="35"/>
      <c r="W26" s="35"/>
      <c r="X26" s="35"/>
      <c r="Y26" s="35"/>
      <c r="Z26" s="35"/>
      <c r="AA26" s="35"/>
      <c r="AB26" s="35"/>
      <c r="AC26" s="35"/>
      <c r="AD26" s="35"/>
      <c r="AE26" s="35"/>
      <c r="AF26" s="35"/>
      <c r="AG26" s="35"/>
    </row>
    <row r="27" spans="1:33" ht="12.75">
      <c r="A27" s="7" t="s">
        <v>7</v>
      </c>
      <c r="B27" s="39"/>
      <c r="C27" s="39"/>
      <c r="D27" s="39"/>
      <c r="E27" s="39"/>
      <c r="F27" s="39"/>
      <c r="G27" s="39"/>
      <c r="H27" s="39"/>
      <c r="I27" s="39"/>
      <c r="J27" s="39"/>
      <c r="K27" s="39"/>
      <c r="L27" s="39"/>
      <c r="M27" s="39"/>
      <c r="N27" s="39"/>
      <c r="O27" s="58"/>
      <c r="P27" s="58"/>
      <c r="Q27" s="58"/>
      <c r="R27" s="35"/>
      <c r="S27" s="35"/>
      <c r="T27" s="35"/>
      <c r="U27" s="35"/>
      <c r="V27" s="35"/>
      <c r="W27" s="35"/>
      <c r="X27" s="35"/>
      <c r="Y27" s="35"/>
      <c r="Z27" s="35"/>
      <c r="AA27" s="35"/>
      <c r="AB27" s="35"/>
      <c r="AC27" s="35"/>
      <c r="AD27" s="35"/>
      <c r="AE27" s="35"/>
      <c r="AF27" s="35"/>
      <c r="AG27" s="35"/>
    </row>
    <row r="28" spans="1:33" ht="12.75">
      <c r="A28" s="3" t="s">
        <v>87</v>
      </c>
      <c r="B28" s="3">
        <v>30.2</v>
      </c>
      <c r="C28" s="3">
        <v>42.2</v>
      </c>
      <c r="D28" s="48">
        <v>33.2</v>
      </c>
      <c r="E28" s="3">
        <v>34</v>
      </c>
      <c r="F28" s="3">
        <v>24.4</v>
      </c>
      <c r="G28" s="3">
        <v>39.3</v>
      </c>
      <c r="H28" s="3">
        <v>59.4</v>
      </c>
      <c r="I28" s="3">
        <v>42.9</v>
      </c>
      <c r="J28" s="3">
        <v>29</v>
      </c>
      <c r="K28" s="3"/>
      <c r="L28" s="3">
        <v>30.7</v>
      </c>
      <c r="M28" s="3">
        <v>29.6</v>
      </c>
      <c r="N28" s="3"/>
      <c r="O28" s="56"/>
      <c r="P28" s="56"/>
      <c r="Q28" s="56"/>
      <c r="R28" s="3"/>
      <c r="S28" s="3"/>
      <c r="T28" s="3"/>
      <c r="U28" s="3"/>
      <c r="V28" s="3"/>
      <c r="W28" s="3"/>
      <c r="X28" s="3"/>
      <c r="Y28" s="3"/>
      <c r="Z28" s="3"/>
      <c r="AA28" s="3"/>
      <c r="AB28" s="3"/>
      <c r="AC28" s="3"/>
      <c r="AD28" s="3"/>
      <c r="AE28" s="3"/>
      <c r="AF28" s="3"/>
      <c r="AG28" s="3"/>
    </row>
    <row r="29" spans="1:33" ht="12.75">
      <c r="A29" s="3" t="s">
        <v>88</v>
      </c>
      <c r="B29" s="3"/>
      <c r="C29" s="3"/>
      <c r="D29" s="3"/>
      <c r="E29" s="3"/>
      <c r="F29" s="3"/>
      <c r="G29" s="3"/>
      <c r="H29" s="3"/>
      <c r="I29" s="3"/>
      <c r="J29" s="3"/>
      <c r="K29" s="3"/>
      <c r="L29" s="3"/>
      <c r="M29" s="3"/>
      <c r="N29" s="3"/>
      <c r="O29" s="56"/>
      <c r="P29" s="56"/>
      <c r="Q29" s="56"/>
      <c r="R29" s="3"/>
      <c r="S29" s="3"/>
      <c r="T29" s="3"/>
      <c r="U29" s="3"/>
      <c r="V29" s="3"/>
      <c r="W29" s="3"/>
      <c r="X29" s="3"/>
      <c r="Y29" s="3"/>
      <c r="Z29" s="3"/>
      <c r="AA29" s="3"/>
      <c r="AB29" s="3"/>
      <c r="AC29" s="3"/>
      <c r="AD29" s="3"/>
      <c r="AE29" s="3"/>
      <c r="AF29" s="3"/>
      <c r="AG29" s="3"/>
    </row>
    <row r="30" spans="1:33" ht="12.75">
      <c r="A30" s="3" t="s">
        <v>89</v>
      </c>
      <c r="B30" s="3">
        <v>7.15</v>
      </c>
      <c r="C30" s="3">
        <v>15</v>
      </c>
      <c r="D30" s="3"/>
      <c r="E30" s="3">
        <v>9.91</v>
      </c>
      <c r="F30" s="3">
        <v>9.05</v>
      </c>
      <c r="G30" s="3">
        <v>23.3</v>
      </c>
      <c r="H30" s="3">
        <v>81.4</v>
      </c>
      <c r="I30" s="3">
        <v>17.6</v>
      </c>
      <c r="J30" s="3">
        <v>8</v>
      </c>
      <c r="K30" s="3"/>
      <c r="L30" s="3">
        <v>7.8</v>
      </c>
      <c r="M30" s="3">
        <v>10</v>
      </c>
      <c r="N30" s="3"/>
      <c r="O30" s="56"/>
      <c r="P30" s="60"/>
      <c r="Q30" s="60"/>
      <c r="R30" s="3"/>
      <c r="S30" s="3"/>
      <c r="T30" s="3"/>
      <c r="U30" s="3"/>
      <c r="V30" s="3"/>
      <c r="W30" s="3"/>
      <c r="X30" s="3"/>
      <c r="Y30" s="3"/>
      <c r="Z30" s="3"/>
      <c r="AA30" s="3"/>
      <c r="AB30" s="3"/>
      <c r="AC30" s="3"/>
      <c r="AD30" s="3"/>
      <c r="AE30" s="3"/>
      <c r="AF30" s="3"/>
      <c r="AG30" s="3"/>
    </row>
    <row r="31" spans="1:33" ht="12.75">
      <c r="A31" s="3" t="s">
        <v>90</v>
      </c>
      <c r="B31" s="3" t="s">
        <v>25</v>
      </c>
      <c r="C31" s="3" t="s">
        <v>26</v>
      </c>
      <c r="D31" s="40"/>
      <c r="E31" s="3"/>
      <c r="F31" s="3">
        <v>25</v>
      </c>
      <c r="G31" s="3"/>
      <c r="H31" s="3"/>
      <c r="I31" s="3"/>
      <c r="J31" s="3"/>
      <c r="K31" s="3"/>
      <c r="L31" s="3"/>
      <c r="M31" s="3" t="s">
        <v>27</v>
      </c>
      <c r="N31" s="3"/>
      <c r="O31" s="60"/>
      <c r="P31" s="60"/>
      <c r="Q31" s="60"/>
      <c r="R31" s="3"/>
      <c r="S31" s="3"/>
      <c r="T31" s="3"/>
      <c r="U31" s="3"/>
      <c r="V31" s="3"/>
      <c r="W31" s="3"/>
      <c r="X31" s="3"/>
      <c r="Y31" s="3"/>
      <c r="Z31" s="3"/>
      <c r="AA31" s="3"/>
      <c r="AB31" s="3"/>
      <c r="AC31" s="3"/>
      <c r="AD31" s="3"/>
      <c r="AE31" s="3"/>
      <c r="AF31" s="3"/>
      <c r="AG31" s="3"/>
    </row>
    <row r="32" spans="1:33" ht="12.75">
      <c r="A32" s="3"/>
      <c r="B32" s="3"/>
      <c r="C32" s="3"/>
      <c r="D32" s="3"/>
      <c r="E32" s="3"/>
      <c r="F32" s="3"/>
      <c r="G32" s="3"/>
      <c r="H32" s="3"/>
      <c r="I32" s="3"/>
      <c r="J32" s="3"/>
      <c r="K32" s="3"/>
      <c r="L32" s="3"/>
      <c r="M32" s="3"/>
      <c r="N32" s="3"/>
      <c r="O32" s="56"/>
      <c r="P32" s="56"/>
      <c r="Q32" s="56"/>
      <c r="R32" s="3"/>
      <c r="S32" s="3"/>
      <c r="T32" s="3"/>
      <c r="U32" s="3"/>
      <c r="V32" s="3"/>
      <c r="W32" s="3"/>
      <c r="X32" s="3"/>
      <c r="Y32" s="3"/>
      <c r="Z32" s="3"/>
      <c r="AA32" s="3"/>
      <c r="AB32" s="3"/>
      <c r="AC32" s="3"/>
      <c r="AD32" s="3"/>
      <c r="AE32" s="3"/>
      <c r="AF32" s="3"/>
      <c r="AG32" s="3"/>
    </row>
    <row r="33" spans="1:33" ht="12.75">
      <c r="A33" s="3" t="s">
        <v>91</v>
      </c>
      <c r="B33" s="3">
        <v>52</v>
      </c>
      <c r="C33" s="3">
        <v>21</v>
      </c>
      <c r="D33" s="3"/>
      <c r="E33" s="3">
        <v>34</v>
      </c>
      <c r="F33" s="3">
        <v>28</v>
      </c>
      <c r="G33" s="3">
        <v>62</v>
      </c>
      <c r="H33" s="3">
        <v>43</v>
      </c>
      <c r="I33" s="3">
        <v>18.9</v>
      </c>
      <c r="J33" s="3"/>
      <c r="K33" s="3">
        <v>40.6</v>
      </c>
      <c r="L33" s="3"/>
      <c r="M33" s="3">
        <v>46</v>
      </c>
      <c r="N33" s="3"/>
      <c r="O33" s="60"/>
      <c r="P33" s="60"/>
      <c r="Q33" s="60"/>
      <c r="R33" s="3"/>
      <c r="S33" s="3"/>
      <c r="T33" s="3"/>
      <c r="U33" s="3"/>
      <c r="V33" s="3"/>
      <c r="W33" s="3"/>
      <c r="X33" s="3"/>
      <c r="Y33" s="3"/>
      <c r="Z33" s="3"/>
      <c r="AA33" s="3"/>
      <c r="AB33" s="3"/>
      <c r="AC33" s="3"/>
      <c r="AD33" s="3"/>
      <c r="AE33" s="3"/>
      <c r="AF33" s="3"/>
      <c r="AG33" s="3"/>
    </row>
    <row r="34" spans="1:33" ht="12.75">
      <c r="A34" s="8" t="s">
        <v>92</v>
      </c>
      <c r="B34" s="8">
        <v>160</v>
      </c>
      <c r="C34" s="8">
        <v>207</v>
      </c>
      <c r="D34" s="8"/>
      <c r="E34" s="8">
        <v>140</v>
      </c>
      <c r="F34" s="8">
        <v>171</v>
      </c>
      <c r="G34" s="8">
        <v>118</v>
      </c>
      <c r="H34" s="8"/>
      <c r="I34" s="8">
        <v>147</v>
      </c>
      <c r="J34" s="8"/>
      <c r="K34" s="8">
        <v>154</v>
      </c>
      <c r="L34" s="8"/>
      <c r="M34" s="8">
        <v>190</v>
      </c>
      <c r="N34" s="8"/>
      <c r="O34" s="60"/>
      <c r="P34" s="60"/>
      <c r="Q34" s="60"/>
      <c r="R34" s="8"/>
      <c r="S34" s="8"/>
      <c r="T34" s="8"/>
      <c r="U34" s="8"/>
      <c r="V34" s="8"/>
      <c r="W34" s="8"/>
      <c r="X34" s="8"/>
      <c r="Y34" s="8"/>
      <c r="Z34" s="8"/>
      <c r="AA34" s="8"/>
      <c r="AB34" s="8"/>
      <c r="AC34" s="8"/>
      <c r="AD34" s="8"/>
      <c r="AE34" s="8"/>
      <c r="AF34" s="8"/>
      <c r="AG34" s="8"/>
    </row>
    <row r="35" spans="1:33" ht="12.75">
      <c r="A35" s="4" t="s">
        <v>93</v>
      </c>
      <c r="B35" s="4">
        <v>1.6</v>
      </c>
      <c r="C35" s="4">
        <v>0.36</v>
      </c>
      <c r="D35" s="48">
        <v>1</v>
      </c>
      <c r="E35" s="4">
        <v>0.93</v>
      </c>
      <c r="F35" s="4">
        <v>0.92</v>
      </c>
      <c r="G35" s="4">
        <v>0.48</v>
      </c>
      <c r="H35" s="4">
        <v>0.46</v>
      </c>
      <c r="I35" s="4">
        <v>0.56</v>
      </c>
      <c r="J35" s="4"/>
      <c r="K35" s="4"/>
      <c r="L35" s="4">
        <v>1.1</v>
      </c>
      <c r="M35" s="4">
        <v>1.25</v>
      </c>
      <c r="N35" s="4"/>
      <c r="O35" s="56"/>
      <c r="P35" s="56"/>
      <c r="Q35" s="56"/>
      <c r="R35" s="4"/>
      <c r="S35" s="4"/>
      <c r="T35" s="4"/>
      <c r="U35" s="4"/>
      <c r="V35" s="4"/>
      <c r="W35" s="4"/>
      <c r="X35" s="4"/>
      <c r="Y35" s="4"/>
      <c r="Z35" s="4"/>
      <c r="AA35" s="4"/>
      <c r="AB35" s="4"/>
      <c r="AC35" s="4"/>
      <c r="AD35" s="4"/>
      <c r="AE35" s="4"/>
      <c r="AF35" s="4"/>
      <c r="AG35" s="4"/>
    </row>
    <row r="36" spans="1:33" ht="12.75">
      <c r="A36" s="8" t="s">
        <v>94</v>
      </c>
      <c r="B36" s="8">
        <v>2050</v>
      </c>
      <c r="C36" s="8">
        <v>740</v>
      </c>
      <c r="D36" s="8">
        <v>4389</v>
      </c>
      <c r="E36" s="8">
        <v>1370</v>
      </c>
      <c r="F36" s="8">
        <v>1320</v>
      </c>
      <c r="G36" s="8">
        <v>2039</v>
      </c>
      <c r="H36" s="8">
        <v>1560</v>
      </c>
      <c r="I36" s="8">
        <v>745</v>
      </c>
      <c r="J36" s="8">
        <v>1900</v>
      </c>
      <c r="K36" s="8">
        <v>1490</v>
      </c>
      <c r="L36" s="8"/>
      <c r="M36" s="8">
        <v>1100</v>
      </c>
      <c r="N36" s="8"/>
      <c r="O36" s="60"/>
      <c r="P36" s="60"/>
      <c r="Q36" s="60"/>
      <c r="R36" s="8"/>
      <c r="S36" s="8"/>
      <c r="T36" s="8"/>
      <c r="U36" s="8"/>
      <c r="V36" s="8"/>
      <c r="W36" s="8"/>
      <c r="X36" s="8"/>
      <c r="Y36" s="8"/>
      <c r="Z36" s="8"/>
      <c r="AA36" s="8"/>
      <c r="AB36" s="8"/>
      <c r="AC36" s="8"/>
      <c r="AD36" s="8"/>
      <c r="AE36" s="8"/>
      <c r="AF36" s="8"/>
      <c r="AG36" s="8"/>
    </row>
    <row r="37" spans="1:33" ht="12.75">
      <c r="A37" s="5"/>
      <c r="B37" s="39"/>
      <c r="C37" s="39"/>
      <c r="D37" s="39"/>
      <c r="E37" s="39"/>
      <c r="F37" s="39"/>
      <c r="G37" s="39"/>
      <c r="H37" s="39"/>
      <c r="I37" s="39"/>
      <c r="J37" s="39"/>
      <c r="K37" s="39"/>
      <c r="L37" s="39"/>
      <c r="M37" s="39"/>
      <c r="N37" s="39"/>
      <c r="O37" s="56"/>
      <c r="P37" s="56"/>
      <c r="Q37" s="56"/>
      <c r="R37" s="35"/>
      <c r="S37" s="35"/>
      <c r="T37" s="35"/>
      <c r="U37" s="35"/>
      <c r="V37" s="35"/>
      <c r="W37" s="35"/>
      <c r="X37" s="35"/>
      <c r="Y37" s="35"/>
      <c r="Z37" s="35"/>
      <c r="AA37" s="35"/>
      <c r="AB37" s="35"/>
      <c r="AC37" s="35"/>
      <c r="AD37" s="35"/>
      <c r="AE37" s="35"/>
      <c r="AF37" s="35"/>
      <c r="AG37" s="35"/>
    </row>
    <row r="38" spans="1:33" ht="12.75">
      <c r="A38" s="3" t="s">
        <v>95</v>
      </c>
      <c r="B38" s="40">
        <v>228</v>
      </c>
      <c r="C38" s="40">
        <v>696</v>
      </c>
      <c r="D38" s="40">
        <v>314</v>
      </c>
      <c r="E38" s="40">
        <v>281</v>
      </c>
      <c r="F38" s="40">
        <v>138</v>
      </c>
      <c r="G38" s="3">
        <v>65.3</v>
      </c>
      <c r="H38" s="3">
        <v>63.7</v>
      </c>
      <c r="I38" s="3">
        <v>46.4</v>
      </c>
      <c r="J38" s="40">
        <v>183</v>
      </c>
      <c r="K38" s="40">
        <v>224</v>
      </c>
      <c r="L38" s="40">
        <v>210</v>
      </c>
      <c r="M38" s="40">
        <v>108</v>
      </c>
      <c r="N38" s="3"/>
      <c r="O38" s="60"/>
      <c r="P38" s="60"/>
      <c r="Q38" s="60"/>
      <c r="R38" s="3"/>
      <c r="S38" s="3"/>
      <c r="T38" s="3"/>
      <c r="U38" s="3"/>
      <c r="V38" s="3"/>
      <c r="W38" s="3"/>
      <c r="X38" s="3"/>
      <c r="Y38" s="3"/>
      <c r="Z38" s="3"/>
      <c r="AA38" s="3"/>
      <c r="AB38" s="3"/>
      <c r="AC38" s="3"/>
      <c r="AD38" s="3"/>
      <c r="AE38" s="3"/>
      <c r="AF38" s="3"/>
      <c r="AG38" s="3"/>
    </row>
    <row r="39" spans="1:33" ht="12.75">
      <c r="A39" s="3" t="s">
        <v>96</v>
      </c>
      <c r="B39" s="3"/>
      <c r="C39" s="3"/>
      <c r="D39" s="3"/>
      <c r="E39" s="40">
        <v>726</v>
      </c>
      <c r="F39" s="40">
        <v>350</v>
      </c>
      <c r="G39" s="40">
        <v>174.2</v>
      </c>
      <c r="H39" s="40">
        <v>174</v>
      </c>
      <c r="I39" s="40">
        <v>123</v>
      </c>
      <c r="J39" s="40">
        <v>413</v>
      </c>
      <c r="K39" s="40">
        <v>555</v>
      </c>
      <c r="L39" s="40">
        <v>560</v>
      </c>
      <c r="M39" s="40">
        <v>280</v>
      </c>
      <c r="N39" s="3"/>
      <c r="O39" s="60"/>
      <c r="P39" s="60"/>
      <c r="Q39" s="60"/>
      <c r="R39" s="3"/>
      <c r="S39" s="3"/>
      <c r="T39" s="3"/>
      <c r="U39" s="3"/>
      <c r="V39" s="3"/>
      <c r="W39" s="3"/>
      <c r="X39" s="3"/>
      <c r="Y39" s="3"/>
      <c r="Z39" s="3"/>
      <c r="AA39" s="3"/>
      <c r="AB39" s="3"/>
      <c r="AC39" s="3"/>
      <c r="AD39" s="3"/>
      <c r="AE39" s="3"/>
      <c r="AF39" s="3"/>
      <c r="AG39" s="3"/>
    </row>
    <row r="40" spans="1:33" ht="12.75">
      <c r="A40" s="3" t="s">
        <v>97</v>
      </c>
      <c r="B40" s="3"/>
      <c r="C40" s="3"/>
      <c r="D40" s="3"/>
      <c r="E40" s="40">
        <v>470</v>
      </c>
      <c r="F40" s="40">
        <v>211</v>
      </c>
      <c r="G40" s="40">
        <v>101</v>
      </c>
      <c r="H40" s="3"/>
      <c r="I40" s="3">
        <v>74</v>
      </c>
      <c r="J40" s="40">
        <v>287</v>
      </c>
      <c r="K40" s="40">
        <v>328</v>
      </c>
      <c r="L40" s="40"/>
      <c r="M40" s="40">
        <v>160</v>
      </c>
      <c r="N40" s="3"/>
      <c r="O40" s="60"/>
      <c r="P40" s="60"/>
      <c r="Q40" s="60"/>
      <c r="R40" s="3"/>
      <c r="S40" s="3"/>
      <c r="T40" s="3"/>
      <c r="U40" s="3"/>
      <c r="V40" s="3"/>
      <c r="W40" s="3"/>
      <c r="X40" s="3"/>
      <c r="Y40" s="3"/>
      <c r="Z40" s="3"/>
      <c r="AA40" s="3"/>
      <c r="AB40" s="3"/>
      <c r="AC40" s="3"/>
      <c r="AD40" s="3"/>
      <c r="AE40" s="3"/>
      <c r="AF40" s="3"/>
      <c r="AG40" s="3"/>
    </row>
    <row r="41" spans="1:33" ht="12.75">
      <c r="A41" s="3" t="s">
        <v>98</v>
      </c>
      <c r="B41" s="40">
        <v>97</v>
      </c>
      <c r="C41" s="40">
        <v>326</v>
      </c>
      <c r="D41" s="40">
        <v>131</v>
      </c>
      <c r="E41" s="40">
        <v>121</v>
      </c>
      <c r="F41" s="3">
        <v>58.3</v>
      </c>
      <c r="G41" s="3">
        <v>30.8</v>
      </c>
      <c r="H41" s="3">
        <v>34.5</v>
      </c>
      <c r="I41" s="3">
        <v>22.9</v>
      </c>
      <c r="J41" s="3">
        <v>77.4</v>
      </c>
      <c r="K41" s="3">
        <v>92</v>
      </c>
      <c r="L41" s="3">
        <v>93</v>
      </c>
      <c r="M41" s="3">
        <v>47.2</v>
      </c>
      <c r="N41" s="3"/>
      <c r="O41" s="60"/>
      <c r="P41" s="60"/>
      <c r="Q41" s="60"/>
      <c r="R41" s="3"/>
      <c r="S41" s="3"/>
      <c r="T41" s="3"/>
      <c r="U41" s="3"/>
      <c r="V41" s="3"/>
      <c r="W41" s="3"/>
      <c r="X41" s="3"/>
      <c r="Y41" s="3"/>
      <c r="Z41" s="3"/>
      <c r="AA41" s="3"/>
      <c r="AB41" s="3"/>
      <c r="AC41" s="3"/>
      <c r="AD41" s="3"/>
      <c r="AE41" s="3"/>
      <c r="AF41" s="3"/>
      <c r="AG41" s="3"/>
    </row>
    <row r="42" spans="1:33" ht="12.75">
      <c r="A42" s="4" t="s">
        <v>99</v>
      </c>
      <c r="B42" s="4">
        <v>3.35</v>
      </c>
      <c r="C42" s="4">
        <v>5.68</v>
      </c>
      <c r="D42" s="4">
        <v>2</v>
      </c>
      <c r="E42" s="4">
        <v>2.82</v>
      </c>
      <c r="F42" s="4">
        <v>2.61</v>
      </c>
      <c r="G42" s="4">
        <v>1.54</v>
      </c>
      <c r="H42" s="4">
        <v>1.34</v>
      </c>
      <c r="I42" s="4">
        <v>1.7</v>
      </c>
      <c r="J42" s="4">
        <v>2.75</v>
      </c>
      <c r="K42" s="4">
        <v>2.69</v>
      </c>
      <c r="L42" s="4">
        <v>2.52</v>
      </c>
      <c r="M42" s="4">
        <v>2.26</v>
      </c>
      <c r="N42" s="4"/>
      <c r="O42" s="56"/>
      <c r="P42" s="56"/>
      <c r="Q42" s="56"/>
      <c r="R42" s="4"/>
      <c r="S42" s="4"/>
      <c r="T42" s="4"/>
      <c r="U42" s="4"/>
      <c r="V42" s="4"/>
      <c r="W42" s="4"/>
      <c r="X42" s="4"/>
      <c r="Y42" s="4"/>
      <c r="Z42" s="4"/>
      <c r="AA42" s="4"/>
      <c r="AB42" s="4"/>
      <c r="AC42" s="4"/>
      <c r="AD42" s="4"/>
      <c r="AE42" s="4"/>
      <c r="AF42" s="4"/>
      <c r="AG42" s="4"/>
    </row>
    <row r="43" spans="1:33" ht="12.75">
      <c r="A43" s="3" t="s">
        <v>100</v>
      </c>
      <c r="B43" s="3"/>
      <c r="C43" s="3"/>
      <c r="D43" s="3"/>
      <c r="E43" s="3"/>
      <c r="F43" s="3"/>
      <c r="G43" s="3"/>
      <c r="H43" s="3"/>
      <c r="I43" s="3"/>
      <c r="J43" s="3"/>
      <c r="K43" s="3"/>
      <c r="L43" s="3"/>
      <c r="M43" s="3"/>
      <c r="N43" s="3"/>
      <c r="O43" s="56"/>
      <c r="P43" s="56"/>
      <c r="Q43" s="56"/>
      <c r="R43" s="3"/>
      <c r="S43" s="3"/>
      <c r="T43" s="3"/>
      <c r="U43" s="3"/>
      <c r="V43" s="3"/>
      <c r="W43" s="3"/>
      <c r="X43" s="3"/>
      <c r="Y43" s="3"/>
      <c r="Z43" s="3"/>
      <c r="AA43" s="3"/>
      <c r="AB43" s="3"/>
      <c r="AC43" s="3"/>
      <c r="AD43" s="3"/>
      <c r="AE43" s="3"/>
      <c r="AF43" s="3"/>
      <c r="AG43" s="3"/>
    </row>
    <row r="44" spans="1:33" ht="12.75">
      <c r="A44" s="3" t="s">
        <v>101</v>
      </c>
      <c r="B44" s="3">
        <v>18.7</v>
      </c>
      <c r="C44" s="3">
        <v>62.2</v>
      </c>
      <c r="D44" s="3">
        <v>23</v>
      </c>
      <c r="E44" s="3">
        <v>24.9</v>
      </c>
      <c r="F44" s="3">
        <v>12.8</v>
      </c>
      <c r="G44" s="3">
        <v>7</v>
      </c>
      <c r="H44" s="3">
        <v>8.2</v>
      </c>
      <c r="I44" s="3">
        <v>5.3</v>
      </c>
      <c r="J44" s="3">
        <v>14.9</v>
      </c>
      <c r="K44" s="3"/>
      <c r="L44" s="3">
        <v>19.7</v>
      </c>
      <c r="M44" s="3">
        <v>10.7</v>
      </c>
      <c r="N44" s="3"/>
      <c r="O44" s="56"/>
      <c r="P44" s="56"/>
      <c r="Q44" s="56"/>
      <c r="R44" s="3"/>
      <c r="S44" s="3"/>
      <c r="T44" s="3"/>
      <c r="U44" s="3"/>
      <c r="V44" s="3"/>
      <c r="W44" s="3"/>
      <c r="X44" s="3"/>
      <c r="Y44" s="3"/>
      <c r="Z44" s="3"/>
      <c r="AA44" s="3"/>
      <c r="AB44" s="3"/>
      <c r="AC44" s="3"/>
      <c r="AD44" s="3"/>
      <c r="AE44" s="3"/>
      <c r="AF44" s="3"/>
      <c r="AG44" s="3"/>
    </row>
    <row r="45" spans="1:33" ht="12.75">
      <c r="A45" s="3" t="s">
        <v>102</v>
      </c>
      <c r="B45" s="3"/>
      <c r="C45" s="3"/>
      <c r="D45" s="3"/>
      <c r="E45" s="3"/>
      <c r="F45" s="3"/>
      <c r="G45" s="3"/>
      <c r="H45" s="3"/>
      <c r="I45" s="3"/>
      <c r="J45" s="40">
        <v>101</v>
      </c>
      <c r="K45" s="40">
        <v>116</v>
      </c>
      <c r="L45" s="3"/>
      <c r="M45" s="3"/>
      <c r="N45" s="3"/>
      <c r="O45" s="60"/>
      <c r="P45" s="60"/>
      <c r="Q45" s="60"/>
      <c r="R45" s="3"/>
      <c r="S45" s="3"/>
      <c r="T45" s="3"/>
      <c r="U45" s="3"/>
      <c r="V45" s="3"/>
      <c r="W45" s="3"/>
      <c r="X45" s="3"/>
      <c r="Y45" s="3"/>
      <c r="Z45" s="3"/>
      <c r="AA45" s="3"/>
      <c r="AB45" s="3"/>
      <c r="AC45" s="3"/>
      <c r="AD45" s="3"/>
      <c r="AE45" s="3"/>
      <c r="AF45" s="3"/>
      <c r="AG45" s="3"/>
    </row>
    <row r="46" spans="1:33" ht="12.75">
      <c r="A46" s="3" t="s">
        <v>103</v>
      </c>
      <c r="B46" s="3"/>
      <c r="C46" s="3"/>
      <c r="D46" s="3"/>
      <c r="E46" s="3"/>
      <c r="F46" s="3"/>
      <c r="G46" s="3"/>
      <c r="H46" s="3"/>
      <c r="I46" s="3"/>
      <c r="J46" s="3"/>
      <c r="K46" s="3"/>
      <c r="L46" s="3"/>
      <c r="M46" s="3"/>
      <c r="N46" s="3"/>
      <c r="O46" s="56"/>
      <c r="P46" s="56"/>
      <c r="Q46" s="56"/>
      <c r="R46" s="3"/>
      <c r="S46" s="3"/>
      <c r="T46" s="3"/>
      <c r="U46" s="3"/>
      <c r="V46" s="3"/>
      <c r="W46" s="3"/>
      <c r="X46" s="3"/>
      <c r="Y46" s="3"/>
      <c r="Z46" s="3"/>
      <c r="AA46" s="3"/>
      <c r="AB46" s="3"/>
      <c r="AC46" s="3"/>
      <c r="AD46" s="3"/>
      <c r="AE46" s="3"/>
      <c r="AF46" s="3"/>
      <c r="AG46" s="3"/>
    </row>
    <row r="47" spans="1:33" ht="12.75">
      <c r="A47" s="3" t="s">
        <v>104</v>
      </c>
      <c r="B47" s="3">
        <v>73.6</v>
      </c>
      <c r="C47" s="3">
        <v>146</v>
      </c>
      <c r="D47" s="3">
        <v>96</v>
      </c>
      <c r="E47" s="3">
        <v>81.2</v>
      </c>
      <c r="F47" s="3">
        <v>42.3</v>
      </c>
      <c r="G47" s="3">
        <v>29.3</v>
      </c>
      <c r="H47" s="3">
        <v>36.1</v>
      </c>
      <c r="I47" s="3">
        <v>21.9</v>
      </c>
      <c r="J47" s="3">
        <v>55.2</v>
      </c>
      <c r="K47" s="3">
        <v>60.9</v>
      </c>
      <c r="L47" s="3">
        <v>65</v>
      </c>
      <c r="M47" s="3">
        <v>36.9</v>
      </c>
      <c r="N47" s="3"/>
      <c r="O47" s="60"/>
      <c r="P47" s="60"/>
      <c r="Q47" s="60"/>
      <c r="R47" s="3"/>
      <c r="S47" s="3"/>
      <c r="T47" s="3"/>
      <c r="U47" s="3"/>
      <c r="V47" s="3"/>
      <c r="W47" s="3"/>
      <c r="X47" s="3"/>
      <c r="Y47" s="3"/>
      <c r="Z47" s="3"/>
      <c r="AA47" s="3"/>
      <c r="AB47" s="3"/>
      <c r="AC47" s="3"/>
      <c r="AD47" s="3"/>
      <c r="AE47" s="3"/>
      <c r="AF47" s="3"/>
      <c r="AG47" s="3"/>
    </row>
    <row r="48" spans="1:33" ht="12.75">
      <c r="A48" s="3" t="s">
        <v>105</v>
      </c>
      <c r="B48" s="3">
        <v>10.2</v>
      </c>
      <c r="C48" s="3">
        <v>18.7</v>
      </c>
      <c r="D48" s="3">
        <v>8.8</v>
      </c>
      <c r="E48" s="3">
        <v>10.5</v>
      </c>
      <c r="F48" s="3">
        <v>5.57</v>
      </c>
      <c r="G48" s="3">
        <v>4.26</v>
      </c>
      <c r="H48" s="3">
        <v>5.6</v>
      </c>
      <c r="I48" s="3">
        <v>3.03</v>
      </c>
      <c r="J48" s="3">
        <v>8.2</v>
      </c>
      <c r="K48" s="3">
        <v>8.06</v>
      </c>
      <c r="L48" s="3">
        <v>9</v>
      </c>
      <c r="M48" s="3">
        <v>5.07</v>
      </c>
      <c r="N48" s="3"/>
      <c r="O48" s="56"/>
      <c r="P48" s="56"/>
      <c r="Q48" s="56"/>
      <c r="R48" s="3"/>
      <c r="S48" s="3"/>
      <c r="T48" s="3"/>
      <c r="U48" s="3"/>
      <c r="V48" s="3"/>
      <c r="W48" s="3"/>
      <c r="X48" s="3"/>
      <c r="Y48" s="3"/>
      <c r="Z48" s="3"/>
      <c r="AA48" s="3"/>
      <c r="AB48" s="3"/>
      <c r="AC48" s="3"/>
      <c r="AD48" s="3"/>
      <c r="AE48" s="3"/>
      <c r="AF48" s="3"/>
      <c r="AG48" s="3"/>
    </row>
    <row r="49" spans="1:33" ht="12.75">
      <c r="A49" s="5"/>
      <c r="B49" s="39"/>
      <c r="C49" s="39"/>
      <c r="D49" s="39"/>
      <c r="E49" s="39"/>
      <c r="F49" s="39"/>
      <c r="G49" s="39"/>
      <c r="H49" s="39"/>
      <c r="I49" s="39"/>
      <c r="J49" s="39"/>
      <c r="K49" s="39"/>
      <c r="L49" s="39"/>
      <c r="M49" s="39"/>
      <c r="N49" s="39"/>
      <c r="O49" s="56"/>
      <c r="P49" s="56"/>
      <c r="Q49" s="56"/>
      <c r="R49" s="35"/>
      <c r="S49" s="35"/>
      <c r="T49" s="35"/>
      <c r="U49" s="35"/>
      <c r="V49" s="35"/>
      <c r="W49" s="35"/>
      <c r="X49" s="35"/>
      <c r="Y49" s="35"/>
      <c r="Z49" s="35"/>
      <c r="AA49" s="35"/>
      <c r="AB49" s="35"/>
      <c r="AC49" s="35"/>
      <c r="AD49" s="35"/>
      <c r="AE49" s="35"/>
      <c r="AF49" s="35"/>
      <c r="AG49" s="35"/>
    </row>
    <row r="50" spans="1:33" ht="12.75">
      <c r="A50" s="8" t="s">
        <v>106</v>
      </c>
      <c r="B50" s="8">
        <v>4240</v>
      </c>
      <c r="C50" s="8">
        <v>7150</v>
      </c>
      <c r="D50" s="8">
        <v>2080</v>
      </c>
      <c r="E50" s="8">
        <v>1400</v>
      </c>
      <c r="F50" s="8">
        <v>990</v>
      </c>
      <c r="G50" s="8">
        <v>1043</v>
      </c>
      <c r="H50" s="8">
        <v>727</v>
      </c>
      <c r="I50" s="8">
        <v>788</v>
      </c>
      <c r="J50" s="8">
        <v>1620</v>
      </c>
      <c r="K50" s="8"/>
      <c r="L50" s="8"/>
      <c r="M50" s="8">
        <v>1510</v>
      </c>
      <c r="N50" s="8"/>
      <c r="O50" s="60"/>
      <c r="P50" s="60"/>
      <c r="Q50" s="60"/>
      <c r="R50" s="8"/>
      <c r="S50" s="8"/>
      <c r="T50" s="8"/>
      <c r="U50" s="8"/>
      <c r="V50" s="8"/>
      <c r="W50" s="8"/>
      <c r="X50" s="8"/>
      <c r="Y50" s="8"/>
      <c r="Z50" s="8"/>
      <c r="AA50" s="8"/>
      <c r="AB50" s="8"/>
      <c r="AC50" s="8"/>
      <c r="AD50" s="8"/>
      <c r="AE50" s="8"/>
      <c r="AF50" s="8"/>
      <c r="AG50" s="8"/>
    </row>
    <row r="51" spans="1:33" ht="12.75">
      <c r="A51" s="3" t="s">
        <v>107</v>
      </c>
      <c r="B51" s="3"/>
      <c r="C51" s="3"/>
      <c r="D51" s="3"/>
      <c r="E51" s="3"/>
      <c r="F51" s="3"/>
      <c r="G51" s="3"/>
      <c r="H51" s="3"/>
      <c r="I51" s="3"/>
      <c r="J51" s="3"/>
      <c r="K51" s="3"/>
      <c r="L51" s="3"/>
      <c r="M51" s="3"/>
      <c r="N51" s="3"/>
      <c r="O51" s="56"/>
      <c r="P51" s="56"/>
      <c r="Q51" s="56"/>
      <c r="R51" s="3"/>
      <c r="S51" s="3"/>
      <c r="T51" s="3"/>
      <c r="U51" s="3"/>
      <c r="V51" s="3"/>
      <c r="W51" s="3"/>
      <c r="X51" s="3"/>
      <c r="Y51" s="3"/>
      <c r="Z51" s="3"/>
      <c r="AA51" s="3"/>
      <c r="AB51" s="3"/>
      <c r="AC51" s="3"/>
      <c r="AD51" s="3"/>
      <c r="AE51" s="3"/>
      <c r="AF51" s="3"/>
      <c r="AG51" s="3"/>
    </row>
    <row r="52" spans="1:33" ht="12.75">
      <c r="A52" s="3" t="s">
        <v>108</v>
      </c>
      <c r="B52" s="40">
        <v>100</v>
      </c>
      <c r="C52" s="40">
        <v>163</v>
      </c>
      <c r="D52" s="48">
        <v>53</v>
      </c>
      <c r="E52" s="3">
        <v>44.9</v>
      </c>
      <c r="F52" s="3">
        <v>27</v>
      </c>
      <c r="G52" s="3">
        <v>30.3</v>
      </c>
      <c r="H52" s="3">
        <v>25.3</v>
      </c>
      <c r="I52" s="3">
        <v>22.8</v>
      </c>
      <c r="J52" s="3">
        <v>44.7</v>
      </c>
      <c r="K52" s="3"/>
      <c r="L52" s="3">
        <v>51</v>
      </c>
      <c r="M52" s="3">
        <v>36.5</v>
      </c>
      <c r="N52" s="3"/>
      <c r="O52" s="56"/>
      <c r="P52" s="56"/>
      <c r="Q52" s="56"/>
      <c r="R52" s="3"/>
      <c r="S52" s="3"/>
      <c r="T52" s="3"/>
      <c r="U52" s="3"/>
      <c r="V52" s="3"/>
      <c r="W52" s="3"/>
      <c r="X52" s="3"/>
      <c r="Y52" s="3"/>
      <c r="Z52" s="3"/>
      <c r="AA52" s="3"/>
      <c r="AB52" s="3"/>
      <c r="AC52" s="3"/>
      <c r="AD52" s="3"/>
      <c r="AE52" s="3"/>
      <c r="AF52" s="3"/>
      <c r="AG52" s="3"/>
    </row>
    <row r="53" spans="1:33" ht="12.75">
      <c r="A53" s="3" t="s">
        <v>109</v>
      </c>
      <c r="B53" s="3">
        <v>44</v>
      </c>
      <c r="C53" s="3">
        <v>37</v>
      </c>
      <c r="D53" s="48">
        <v>30.4</v>
      </c>
      <c r="E53" s="3">
        <v>50.1</v>
      </c>
      <c r="F53" s="3">
        <v>28.2</v>
      </c>
      <c r="G53" s="3">
        <v>23</v>
      </c>
      <c r="H53" s="3">
        <v>16.4</v>
      </c>
      <c r="I53" s="3">
        <v>10.7</v>
      </c>
      <c r="J53" s="3">
        <v>39.4</v>
      </c>
      <c r="K53" s="3"/>
      <c r="L53" s="3">
        <v>43</v>
      </c>
      <c r="M53" s="3">
        <v>22.3</v>
      </c>
      <c r="N53" s="3"/>
      <c r="O53" s="56"/>
      <c r="P53" s="56"/>
      <c r="Q53" s="56"/>
      <c r="R53" s="3"/>
      <c r="S53" s="3"/>
      <c r="T53" s="3"/>
      <c r="U53" s="3"/>
      <c r="V53" s="3"/>
      <c r="W53" s="3"/>
      <c r="X53" s="3"/>
      <c r="Y53" s="3"/>
      <c r="Z53" s="3"/>
      <c r="AA53" s="3"/>
      <c r="AB53" s="3"/>
      <c r="AC53" s="3"/>
      <c r="AD53" s="3"/>
      <c r="AE53" s="3"/>
      <c r="AF53" s="3"/>
      <c r="AG53" s="3"/>
    </row>
    <row r="54" spans="1:33" ht="12.75">
      <c r="A54" s="3" t="s">
        <v>110</v>
      </c>
      <c r="B54" s="3">
        <v>12</v>
      </c>
      <c r="C54" s="3">
        <v>5.4</v>
      </c>
      <c r="D54" s="48">
        <v>8.54</v>
      </c>
      <c r="E54" s="3">
        <v>10.9</v>
      </c>
      <c r="F54" s="3">
        <v>7</v>
      </c>
      <c r="G54" s="3">
        <v>7.4</v>
      </c>
      <c r="H54" s="3">
        <v>4</v>
      </c>
      <c r="I54" s="3">
        <v>3.1</v>
      </c>
      <c r="J54" s="3">
        <v>11.1</v>
      </c>
      <c r="K54" s="3"/>
      <c r="L54" s="3"/>
      <c r="M54" s="3">
        <v>6.4</v>
      </c>
      <c r="N54" s="3"/>
      <c r="O54" s="56"/>
      <c r="P54" s="56"/>
      <c r="Q54" s="56"/>
      <c r="R54" s="3"/>
      <c r="S54" s="3"/>
      <c r="T54" s="3"/>
      <c r="U54" s="3"/>
      <c r="V54" s="3"/>
      <c r="W54" s="3"/>
      <c r="X54" s="3"/>
      <c r="Y54" s="3"/>
      <c r="Z54" s="3"/>
      <c r="AA54" s="3"/>
      <c r="AB54" s="3"/>
      <c r="AC54" s="3"/>
      <c r="AD54" s="3"/>
      <c r="AE54" s="3"/>
      <c r="AF54" s="3"/>
      <c r="AG54" s="3"/>
    </row>
    <row r="55" spans="1:33" ht="12.75">
      <c r="A55" s="5"/>
      <c r="B55" s="39"/>
      <c r="C55" s="39"/>
      <c r="D55" s="39"/>
      <c r="E55" s="39"/>
      <c r="F55" s="39"/>
      <c r="G55" s="39"/>
      <c r="H55" s="39"/>
      <c r="I55" s="39"/>
      <c r="J55" s="39"/>
      <c r="K55" s="39"/>
      <c r="L55" s="39"/>
      <c r="M55" s="39"/>
      <c r="N55" s="39"/>
      <c r="O55" s="58"/>
      <c r="P55" s="58"/>
      <c r="Q55" s="58"/>
      <c r="R55" s="35"/>
      <c r="S55" s="35"/>
      <c r="T55" s="35"/>
      <c r="U55" s="35"/>
      <c r="V55" s="35"/>
      <c r="W55" s="35"/>
      <c r="X55" s="35"/>
      <c r="Y55" s="35"/>
      <c r="Z55" s="35"/>
      <c r="AA55" s="35"/>
      <c r="AB55" s="35"/>
      <c r="AC55" s="35"/>
      <c r="AD55" s="35"/>
      <c r="AE55" s="35"/>
      <c r="AF55" s="35"/>
      <c r="AG55" s="35"/>
    </row>
    <row r="56" spans="1:33" ht="12.75">
      <c r="A56" s="7" t="s">
        <v>111</v>
      </c>
      <c r="B56" s="39"/>
      <c r="C56" s="39"/>
      <c r="D56" s="39"/>
      <c r="E56" s="39"/>
      <c r="F56" s="39"/>
      <c r="G56" s="39"/>
      <c r="H56" s="39"/>
      <c r="I56" s="39"/>
      <c r="J56" s="39"/>
      <c r="K56" s="39"/>
      <c r="L56" s="39"/>
      <c r="M56" s="39"/>
      <c r="N56" s="39"/>
      <c r="O56" s="58"/>
      <c r="P56" s="58"/>
      <c r="Q56" s="58"/>
      <c r="R56" s="35"/>
      <c r="S56" s="35"/>
      <c r="T56" s="35"/>
      <c r="U56" s="35"/>
      <c r="V56" s="35"/>
      <c r="W56" s="35"/>
      <c r="X56" s="35"/>
      <c r="Y56" s="35"/>
      <c r="Z56" s="35"/>
      <c r="AA56" s="35"/>
      <c r="AB56" s="35"/>
      <c r="AC56" s="35"/>
      <c r="AD56" s="35"/>
      <c r="AE56" s="35"/>
      <c r="AF56" s="35"/>
      <c r="AG56" s="35"/>
    </row>
    <row r="57" spans="1:33" ht="12.75">
      <c r="A57" s="4" t="s">
        <v>112</v>
      </c>
      <c r="B57" s="4"/>
      <c r="C57" s="4"/>
      <c r="D57" s="4"/>
      <c r="E57" s="4"/>
      <c r="F57" s="4"/>
      <c r="G57" s="4"/>
      <c r="H57" s="4"/>
      <c r="I57" s="4"/>
      <c r="J57" s="4"/>
      <c r="K57" s="4"/>
      <c r="L57" s="4"/>
      <c r="M57" s="4" t="s">
        <v>119</v>
      </c>
      <c r="N57" s="4"/>
      <c r="O57" s="58"/>
      <c r="P57" s="58"/>
      <c r="Q57" s="58"/>
      <c r="R57" s="4"/>
      <c r="S57" s="4"/>
      <c r="T57" s="4"/>
      <c r="U57" s="4"/>
      <c r="V57" s="4"/>
      <c r="W57" s="4"/>
      <c r="X57" s="4"/>
      <c r="Y57" s="4"/>
      <c r="Z57" s="4"/>
      <c r="AA57" s="4"/>
      <c r="AB57" s="4"/>
      <c r="AC57" s="4"/>
      <c r="AD57" s="4"/>
      <c r="AE57" s="4"/>
      <c r="AF57" s="4"/>
      <c r="AG57" s="4"/>
    </row>
    <row r="58" spans="1:33" ht="12.75">
      <c r="A58" s="6" t="s">
        <v>118</v>
      </c>
      <c r="B58" s="6"/>
      <c r="C58" s="6"/>
      <c r="D58" s="6"/>
      <c r="E58" s="6"/>
      <c r="F58" s="6"/>
      <c r="G58" s="6" t="s">
        <v>28</v>
      </c>
      <c r="H58" s="6"/>
      <c r="I58" s="6">
        <v>18.6</v>
      </c>
      <c r="J58" s="6"/>
      <c r="K58" s="6"/>
      <c r="L58" s="6"/>
      <c r="M58" s="6" t="s">
        <v>29</v>
      </c>
      <c r="N58" s="57"/>
      <c r="O58" s="58"/>
      <c r="P58" s="58"/>
      <c r="Q58" s="58"/>
      <c r="R58" s="4"/>
      <c r="S58" s="4"/>
      <c r="T58" s="4"/>
      <c r="U58" s="4"/>
      <c r="V58" s="4"/>
      <c r="W58" s="4"/>
      <c r="X58" s="4"/>
      <c r="Y58" s="4"/>
      <c r="Z58" s="4"/>
      <c r="AA58" s="4"/>
      <c r="AB58" s="4"/>
      <c r="AC58" s="4"/>
      <c r="AD58" s="4"/>
      <c r="AE58" s="4"/>
      <c r="AF58" s="4"/>
      <c r="AG58" s="4"/>
    </row>
    <row r="59" spans="1:33" ht="12.75">
      <c r="A59" s="9"/>
      <c r="B59" s="9" t="s">
        <v>135</v>
      </c>
      <c r="C59" s="9" t="s">
        <v>135</v>
      </c>
      <c r="D59" s="9" t="s">
        <v>135</v>
      </c>
      <c r="E59" s="9" t="s">
        <v>30</v>
      </c>
      <c r="F59" s="9" t="s">
        <v>30</v>
      </c>
      <c r="G59" s="9" t="s">
        <v>31</v>
      </c>
      <c r="H59" s="9" t="s">
        <v>31</v>
      </c>
      <c r="I59" s="9" t="s">
        <v>31</v>
      </c>
      <c r="J59" s="9" t="s">
        <v>32</v>
      </c>
      <c r="K59" s="9" t="s">
        <v>33</v>
      </c>
      <c r="L59" s="9" t="s">
        <v>136</v>
      </c>
      <c r="M59" s="9" t="s">
        <v>34</v>
      </c>
      <c r="N59" s="9"/>
      <c r="O59" s="54"/>
      <c r="P59" s="54"/>
      <c r="Q59" s="54"/>
      <c r="R59" s="9"/>
      <c r="S59" s="9"/>
      <c r="T59" s="9"/>
      <c r="U59" s="9"/>
      <c r="V59" s="9"/>
      <c r="W59" s="9"/>
      <c r="X59" s="9"/>
      <c r="Y59" s="9"/>
      <c r="Z59" s="9"/>
      <c r="AA59" s="9"/>
      <c r="AB59" s="9"/>
      <c r="AC59" s="9"/>
      <c r="AD59" s="9"/>
      <c r="AE59" s="9"/>
      <c r="AF59" s="9"/>
      <c r="AG59" s="9"/>
    </row>
    <row r="60" spans="1:33" ht="12.75">
      <c r="A60" s="9"/>
      <c r="B60" s="9" t="s">
        <v>43</v>
      </c>
      <c r="C60" s="9" t="s">
        <v>43</v>
      </c>
      <c r="D60" s="9" t="s">
        <v>123</v>
      </c>
      <c r="E60" s="9" t="s">
        <v>123</v>
      </c>
      <c r="F60" s="9" t="s">
        <v>123</v>
      </c>
      <c r="G60" s="9" t="s">
        <v>44</v>
      </c>
      <c r="H60" s="9" t="s">
        <v>44</v>
      </c>
      <c r="I60" s="9" t="s">
        <v>44</v>
      </c>
      <c r="J60" s="9" t="s">
        <v>123</v>
      </c>
      <c r="K60" s="9" t="s">
        <v>123</v>
      </c>
      <c r="L60" s="9" t="s">
        <v>45</v>
      </c>
      <c r="M60" s="9" t="s">
        <v>123</v>
      </c>
      <c r="N60" s="9"/>
      <c r="O60" s="9"/>
      <c r="P60" s="9"/>
      <c r="Q60" s="9"/>
      <c r="R60" s="9"/>
      <c r="S60" s="9"/>
      <c r="T60" s="9"/>
      <c r="U60" s="9"/>
      <c r="V60" s="9"/>
      <c r="W60" s="9"/>
      <c r="X60" s="9"/>
      <c r="Y60" s="9"/>
      <c r="Z60" s="9"/>
      <c r="AA60" s="9"/>
      <c r="AB60" s="9"/>
      <c r="AC60" s="9"/>
      <c r="AD60" s="9"/>
      <c r="AE60" s="9"/>
      <c r="AF60" s="9"/>
      <c r="AG60" s="9"/>
    </row>
    <row r="61" spans="1:33" ht="12.75">
      <c r="A61" s="9"/>
      <c r="B61" s="9" t="s">
        <v>46</v>
      </c>
      <c r="C61" s="9" t="s">
        <v>46</v>
      </c>
      <c r="D61" s="9" t="s">
        <v>47</v>
      </c>
      <c r="E61" s="9" t="s">
        <v>43</v>
      </c>
      <c r="F61" s="9" t="s">
        <v>43</v>
      </c>
      <c r="G61" s="9" t="s">
        <v>43</v>
      </c>
      <c r="H61" s="9" t="s">
        <v>43</v>
      </c>
      <c r="I61" s="9" t="s">
        <v>43</v>
      </c>
      <c r="J61" s="9" t="s">
        <v>48</v>
      </c>
      <c r="K61" s="9" t="s">
        <v>49</v>
      </c>
      <c r="L61" s="9"/>
      <c r="M61" s="9" t="s">
        <v>50</v>
      </c>
      <c r="N61" s="9"/>
      <c r="O61" s="9"/>
      <c r="P61" s="9"/>
      <c r="Q61" s="9"/>
      <c r="R61" s="9"/>
      <c r="S61" s="9"/>
      <c r="T61" s="9"/>
      <c r="U61" s="9"/>
      <c r="V61" s="9"/>
      <c r="W61" s="9"/>
      <c r="X61" s="9"/>
      <c r="Y61" s="9"/>
      <c r="Z61" s="9"/>
      <c r="AA61" s="9"/>
      <c r="AB61" s="9"/>
      <c r="AC61" s="9"/>
      <c r="AD61" s="9"/>
      <c r="AE61" s="9"/>
      <c r="AF61" s="9"/>
      <c r="AG61" s="9"/>
    </row>
    <row r="62" spans="1:33" ht="12.75">
      <c r="A62" s="9"/>
      <c r="B62" s="9" t="s">
        <v>51</v>
      </c>
      <c r="C62" s="9" t="s">
        <v>51</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row>
    <row r="63" spans="1:33" ht="12.75">
      <c r="A63" s="83" t="s">
        <v>54</v>
      </c>
      <c r="B63" s="84"/>
      <c r="C63" s="84"/>
      <c r="D63" s="84"/>
      <c r="E63" s="84"/>
      <c r="F63" s="84"/>
      <c r="G63" s="84"/>
      <c r="H63" s="84"/>
      <c r="I63" s="84"/>
      <c r="J63" s="84"/>
      <c r="K63" s="84"/>
      <c r="L63" s="84"/>
      <c r="M63" s="84"/>
      <c r="N63" s="35"/>
      <c r="O63" s="35"/>
      <c r="P63" s="35"/>
      <c r="Q63" s="35"/>
      <c r="R63" s="35"/>
      <c r="S63" s="35"/>
      <c r="T63" s="35"/>
      <c r="U63" s="35"/>
      <c r="V63" s="35"/>
      <c r="W63" s="35"/>
      <c r="X63" s="35"/>
      <c r="Y63" s="35"/>
      <c r="Z63" s="35"/>
      <c r="AA63" s="35"/>
      <c r="AB63" s="9"/>
      <c r="AC63" s="9"/>
      <c r="AD63" s="9"/>
      <c r="AE63" s="9"/>
      <c r="AF63" s="9"/>
      <c r="AG63" s="9"/>
    </row>
    <row r="64" spans="1:33" ht="12.75">
      <c r="A64" s="85"/>
      <c r="B64" s="84"/>
      <c r="C64" s="84"/>
      <c r="D64" s="84"/>
      <c r="E64" s="84"/>
      <c r="F64" s="84"/>
      <c r="G64" s="84"/>
      <c r="H64" s="84"/>
      <c r="I64" s="84"/>
      <c r="J64" s="84"/>
      <c r="K64" s="84"/>
      <c r="L64" s="84"/>
      <c r="M64" s="84"/>
      <c r="N64" s="35"/>
      <c r="O64" s="35"/>
      <c r="P64" s="35"/>
      <c r="Q64" s="35"/>
      <c r="R64" s="35"/>
      <c r="S64" s="35"/>
      <c r="T64" s="35"/>
      <c r="U64" s="35"/>
      <c r="V64" s="35"/>
      <c r="W64" s="35"/>
      <c r="X64" s="35"/>
      <c r="Y64" s="35"/>
      <c r="Z64" s="35"/>
      <c r="AA64" s="35"/>
      <c r="AB64" s="35"/>
      <c r="AC64" s="35"/>
      <c r="AD64" s="35"/>
      <c r="AE64" s="35"/>
      <c r="AF64" s="35"/>
      <c r="AG64" s="35"/>
    </row>
    <row r="65" spans="1:33" ht="12.75">
      <c r="A65" s="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row>
  </sheetData>
  <sheetProtection/>
  <mergeCells count="1">
    <mergeCell ref="A63:M64"/>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W118"/>
  <sheetViews>
    <sheetView showGridLines="0" zoomScalePageLayoutView="0" workbookViewId="0" topLeftCell="A1">
      <selection activeCell="A1" sqref="A1"/>
    </sheetView>
  </sheetViews>
  <sheetFormatPr defaultColWidth="6.7109375" defaultRowHeight="9.75" customHeight="1"/>
  <cols>
    <col min="1" max="7" width="6.7109375" style="15" customWidth="1"/>
    <col min="8" max="8" width="6.7109375" style="10" customWidth="1"/>
    <col min="9" max="9" width="6.7109375" style="11" customWidth="1"/>
    <col min="10" max="10" width="6.7109375" style="12" customWidth="1"/>
    <col min="11" max="11" width="6.7109375" style="11" customWidth="1"/>
    <col min="12" max="12" width="6.7109375" style="12" customWidth="1"/>
    <col min="13" max="13" width="6.7109375" style="10" customWidth="1"/>
    <col min="14" max="14" width="6.7109375" style="12" customWidth="1"/>
    <col min="15" max="15" width="6.7109375" style="10" customWidth="1"/>
    <col min="16" max="17" width="6.7109375" style="11" customWidth="1"/>
    <col min="18" max="18" width="6.7109375" style="12" customWidth="1"/>
    <col min="19" max="19" width="3.421875" style="12" customWidth="1"/>
    <col min="20" max="23" width="6.7109375" style="12" customWidth="1"/>
    <col min="24" max="24" width="8.421875" style="12" customWidth="1"/>
    <col min="25" max="40" width="15.7109375" style="12" customWidth="1"/>
    <col min="41" max="16384" width="6.7109375" style="12" customWidth="1"/>
  </cols>
  <sheetData>
    <row r="1" spans="1:16" ht="13.5" customHeight="1">
      <c r="A1" s="31" t="s">
        <v>64</v>
      </c>
      <c r="B1" s="10"/>
      <c r="C1" s="11"/>
      <c r="D1" s="12"/>
      <c r="E1" s="11"/>
      <c r="F1" s="12"/>
      <c r="G1" s="10"/>
      <c r="N1" s="10"/>
      <c r="O1" s="11"/>
      <c r="P1" s="12"/>
    </row>
    <row r="2" spans="1:16" ht="9.75" customHeight="1">
      <c r="A2" s="5"/>
      <c r="B2" s="12"/>
      <c r="C2" s="12"/>
      <c r="D2" s="12"/>
      <c r="E2" s="12"/>
      <c r="F2" s="12"/>
      <c r="G2" s="12"/>
      <c r="N2" s="10"/>
      <c r="O2" s="11"/>
      <c r="P2" s="12"/>
    </row>
    <row r="3" spans="1:18" s="13" customFormat="1" ht="9.75" customHeight="1">
      <c r="A3" s="1"/>
      <c r="B3" s="13">
        <v>12013</v>
      </c>
      <c r="C3" s="13">
        <v>12013</v>
      </c>
      <c r="D3" s="13">
        <v>12013</v>
      </c>
      <c r="E3" s="13">
        <v>12013</v>
      </c>
      <c r="F3" s="13">
        <v>12013</v>
      </c>
      <c r="G3" s="13">
        <v>12013</v>
      </c>
      <c r="H3" s="13">
        <v>12033</v>
      </c>
      <c r="I3" s="13">
        <v>14001</v>
      </c>
      <c r="J3" s="13">
        <v>14001</v>
      </c>
      <c r="K3" s="13">
        <v>14001</v>
      </c>
      <c r="L3" s="13">
        <v>14004</v>
      </c>
      <c r="M3" s="13">
        <v>14004</v>
      </c>
      <c r="N3" s="13">
        <v>14161</v>
      </c>
      <c r="O3" s="13">
        <v>14303</v>
      </c>
      <c r="P3" s="13">
        <v>14321</v>
      </c>
      <c r="Q3" s="13">
        <v>73215</v>
      </c>
      <c r="R3" s="13">
        <v>73255</v>
      </c>
    </row>
    <row r="4" spans="1:18" s="14" customFormat="1" ht="9.75" customHeight="1">
      <c r="A4" s="2"/>
      <c r="B4" s="14" t="s">
        <v>141</v>
      </c>
      <c r="C4" s="14" t="s">
        <v>142</v>
      </c>
      <c r="D4" s="14" t="s">
        <v>143</v>
      </c>
      <c r="E4" s="14" t="s">
        <v>144</v>
      </c>
      <c r="F4" s="14" t="s">
        <v>145</v>
      </c>
      <c r="G4" s="14" t="s">
        <v>146</v>
      </c>
      <c r="H4" s="14" t="s">
        <v>65</v>
      </c>
      <c r="I4" s="14" t="s">
        <v>66</v>
      </c>
      <c r="J4" s="14" t="s">
        <v>67</v>
      </c>
      <c r="K4" s="14" t="s">
        <v>68</v>
      </c>
      <c r="L4" s="14" t="s">
        <v>69</v>
      </c>
      <c r="M4" s="14" t="s">
        <v>70</v>
      </c>
      <c r="N4" s="14" t="s">
        <v>127</v>
      </c>
      <c r="O4" s="14" t="s">
        <v>128</v>
      </c>
      <c r="P4" s="14" t="s">
        <v>129</v>
      </c>
      <c r="Q4" s="14" t="s">
        <v>130</v>
      </c>
      <c r="R4" s="14" t="s">
        <v>131</v>
      </c>
    </row>
    <row r="5" spans="1:22" ht="9.75" customHeight="1">
      <c r="A5" s="27"/>
      <c r="B5" s="30" t="s">
        <v>147</v>
      </c>
      <c r="C5" s="30" t="s">
        <v>147</v>
      </c>
      <c r="D5" s="30" t="s">
        <v>147</v>
      </c>
      <c r="E5" s="30" t="s">
        <v>148</v>
      </c>
      <c r="F5" s="30" t="s">
        <v>148</v>
      </c>
      <c r="G5" s="30" t="s">
        <v>148</v>
      </c>
      <c r="H5" s="30" t="s">
        <v>150</v>
      </c>
      <c r="I5" s="22"/>
      <c r="J5" s="22"/>
      <c r="K5" s="22"/>
      <c r="L5" s="23"/>
      <c r="M5" s="23"/>
      <c r="N5" s="30" t="s">
        <v>10</v>
      </c>
      <c r="O5" s="23"/>
      <c r="P5" s="23"/>
      <c r="Q5" s="22"/>
      <c r="R5" s="23"/>
      <c r="T5" s="32" t="s">
        <v>151</v>
      </c>
      <c r="U5" s="32" t="s">
        <v>152</v>
      </c>
      <c r="V5" s="32" t="s">
        <v>153</v>
      </c>
    </row>
    <row r="6" spans="1:18" ht="9.75" customHeight="1">
      <c r="A6" s="24" t="s">
        <v>9</v>
      </c>
      <c r="B6" s="26"/>
      <c r="C6" s="26"/>
      <c r="D6" s="26"/>
      <c r="E6" s="26"/>
      <c r="F6" s="26"/>
      <c r="G6" s="26"/>
      <c r="H6" s="25"/>
      <c r="I6" s="25"/>
      <c r="J6" s="25"/>
      <c r="K6" s="25"/>
      <c r="L6" s="26"/>
      <c r="M6" s="26"/>
      <c r="N6" s="26"/>
      <c r="O6" s="26"/>
      <c r="P6" s="26"/>
      <c r="Q6" s="25"/>
      <c r="R6" s="26"/>
    </row>
    <row r="7" spans="1:22" s="17" customFormat="1" ht="9.75" customHeight="1">
      <c r="A7" s="3" t="s">
        <v>71</v>
      </c>
      <c r="H7" s="17">
        <v>65</v>
      </c>
      <c r="L7" s="75">
        <v>69</v>
      </c>
      <c r="M7" s="75">
        <v>69</v>
      </c>
      <c r="P7" s="17">
        <v>74.2</v>
      </c>
      <c r="T7" s="17">
        <f>MIN($B7:$R7)</f>
        <v>65</v>
      </c>
      <c r="U7" s="17">
        <f>MAX($B7:$R7)</f>
        <v>74.2</v>
      </c>
      <c r="V7" s="17">
        <f>AVERAGE($B7:$R7)</f>
        <v>69.3</v>
      </c>
    </row>
    <row r="8" spans="1:22" ht="9.75" customHeight="1">
      <c r="A8" s="4" t="s">
        <v>72</v>
      </c>
      <c r="B8" s="16">
        <v>1.9</v>
      </c>
      <c r="C8" s="16">
        <v>4.6</v>
      </c>
      <c r="D8" s="16">
        <v>3.3</v>
      </c>
      <c r="E8" s="16">
        <v>0.75</v>
      </c>
      <c r="F8" s="16">
        <v>0.86</v>
      </c>
      <c r="G8" s="16">
        <v>0.3</v>
      </c>
      <c r="H8" s="16">
        <v>1.5</v>
      </c>
      <c r="I8" s="16">
        <v>1.4</v>
      </c>
      <c r="J8" s="16">
        <v>1</v>
      </c>
      <c r="K8" s="16">
        <v>1.8</v>
      </c>
      <c r="L8" s="77">
        <v>1.35</v>
      </c>
      <c r="M8" s="77">
        <v>1.14</v>
      </c>
      <c r="N8" s="16"/>
      <c r="O8" s="16">
        <v>0.75</v>
      </c>
      <c r="P8" s="16">
        <v>0.33</v>
      </c>
      <c r="Q8" s="16"/>
      <c r="R8" s="16">
        <v>0.26</v>
      </c>
      <c r="T8" s="17">
        <f>MIN($B8:$R8)</f>
        <v>0.26</v>
      </c>
      <c r="U8" s="17">
        <f>MAX($B8:$R8)</f>
        <v>4.6</v>
      </c>
      <c r="V8" s="17">
        <f>AVERAGE($B8:$R8)</f>
        <v>1.4160000000000001</v>
      </c>
    </row>
    <row r="9" spans="1:22" s="17" customFormat="1" ht="9.75" customHeight="1">
      <c r="A9" s="3" t="s">
        <v>73</v>
      </c>
      <c r="B9" s="17">
        <v>12.5</v>
      </c>
      <c r="C9" s="17">
        <v>11.9</v>
      </c>
      <c r="D9" s="17">
        <v>14.6</v>
      </c>
      <c r="E9" s="17">
        <v>11.1</v>
      </c>
      <c r="F9" s="17">
        <v>9.8</v>
      </c>
      <c r="G9" s="17">
        <v>10.1</v>
      </c>
      <c r="H9" s="17">
        <v>12.9</v>
      </c>
      <c r="I9" s="17">
        <v>8.8</v>
      </c>
      <c r="J9" s="17">
        <v>11.3</v>
      </c>
      <c r="K9" s="17">
        <v>9.6</v>
      </c>
      <c r="L9" s="76">
        <v>12.3</v>
      </c>
      <c r="M9" s="76">
        <v>13.2</v>
      </c>
      <c r="O9" s="17">
        <v>18.5</v>
      </c>
      <c r="P9" s="17">
        <v>12.5</v>
      </c>
      <c r="R9" s="17">
        <v>12.3</v>
      </c>
      <c r="T9" s="17">
        <f>MIN($B9:$R9)</f>
        <v>8.8</v>
      </c>
      <c r="U9" s="17">
        <f>MAX($B9:$R9)</f>
        <v>18.5</v>
      </c>
      <c r="V9" s="17">
        <f>AVERAGE($B9:$R9)</f>
        <v>12.093333333333334</v>
      </c>
    </row>
    <row r="10" spans="1:22" s="20" customFormat="1" ht="9.75" customHeight="1">
      <c r="A10" s="5" t="s">
        <v>74</v>
      </c>
      <c r="B10" s="16">
        <v>0.12994</v>
      </c>
      <c r="C10" s="16">
        <v>0.14381</v>
      </c>
      <c r="D10" s="16">
        <v>0.16205999999999998</v>
      </c>
      <c r="E10" s="16">
        <v>0.15111</v>
      </c>
      <c r="F10" s="16">
        <v>0.08614</v>
      </c>
      <c r="G10" s="16">
        <v>0.25185</v>
      </c>
      <c r="H10" s="16">
        <v>0.07007999999999999</v>
      </c>
      <c r="I10" s="16">
        <v>0.0219</v>
      </c>
      <c r="J10" s="16">
        <v>0.0146</v>
      </c>
      <c r="K10" s="16">
        <v>0.013869999999999999</v>
      </c>
      <c r="L10" s="77">
        <v>0.013432</v>
      </c>
      <c r="M10" s="77">
        <v>0.020148</v>
      </c>
      <c r="N10" s="16">
        <v>0.09928</v>
      </c>
      <c r="O10" s="16">
        <v>0.0803</v>
      </c>
      <c r="P10" s="16">
        <v>0.002482</v>
      </c>
      <c r="Q10" s="16">
        <v>0.0146</v>
      </c>
      <c r="R10" s="16">
        <v>0.01022</v>
      </c>
      <c r="T10" s="17">
        <f aca="true" t="shared" si="0" ref="T10:T19">MIN($B10:$R10)</f>
        <v>0.002482</v>
      </c>
      <c r="U10" s="17">
        <f aca="true" t="shared" si="1" ref="U10:U19">MAX($B10:$R10)</f>
        <v>0.25185</v>
      </c>
      <c r="V10" s="17">
        <f aca="true" t="shared" si="2" ref="V10:V19">AVERAGE($B10:$R10)</f>
        <v>0.07563658823529412</v>
      </c>
    </row>
    <row r="11" spans="1:22" ht="9.75" customHeight="1">
      <c r="A11" s="4" t="s">
        <v>75</v>
      </c>
      <c r="B11" s="17">
        <v>14.2</v>
      </c>
      <c r="C11" s="17">
        <v>13.3</v>
      </c>
      <c r="D11" s="17">
        <v>13.7</v>
      </c>
      <c r="E11" s="16">
        <v>9.6</v>
      </c>
      <c r="F11" s="16">
        <v>6</v>
      </c>
      <c r="G11" s="17">
        <v>14</v>
      </c>
      <c r="H11" s="16">
        <v>7.6</v>
      </c>
      <c r="I11" s="17">
        <v>12.2</v>
      </c>
      <c r="J11" s="17">
        <v>11</v>
      </c>
      <c r="K11" s="16">
        <v>9.1</v>
      </c>
      <c r="L11" s="77">
        <v>7.7</v>
      </c>
      <c r="M11" s="77">
        <v>6.3</v>
      </c>
      <c r="N11" s="16">
        <v>7.4</v>
      </c>
      <c r="O11" s="16">
        <v>5.57</v>
      </c>
      <c r="P11" s="16">
        <v>2.32</v>
      </c>
      <c r="Q11" s="16">
        <v>2.98</v>
      </c>
      <c r="R11" s="16">
        <v>3.1</v>
      </c>
      <c r="T11" s="17">
        <f t="shared" si="0"/>
        <v>2.32</v>
      </c>
      <c r="U11" s="17">
        <f t="shared" si="1"/>
        <v>14.2</v>
      </c>
      <c r="V11" s="17">
        <f t="shared" si="2"/>
        <v>8.592352941176468</v>
      </c>
    </row>
    <row r="12" spans="1:22" s="20" customFormat="1" ht="9.75" customHeight="1">
      <c r="A12" s="5" t="s">
        <v>76</v>
      </c>
      <c r="B12" s="16">
        <v>0.158</v>
      </c>
      <c r="C12" s="16">
        <v>0.164</v>
      </c>
      <c r="D12" s="16">
        <v>0.166</v>
      </c>
      <c r="E12" s="16">
        <v>0.122</v>
      </c>
      <c r="F12" s="16">
        <v>0.077</v>
      </c>
      <c r="G12" s="16">
        <v>0.15</v>
      </c>
      <c r="H12" s="16">
        <v>0.04</v>
      </c>
      <c r="I12" s="16">
        <v>0.13</v>
      </c>
      <c r="J12" s="16">
        <v>0.13</v>
      </c>
      <c r="K12" s="16">
        <v>0.11</v>
      </c>
      <c r="L12" s="77">
        <v>0.106</v>
      </c>
      <c r="M12" s="77">
        <v>0.081</v>
      </c>
      <c r="N12" s="16"/>
      <c r="O12" s="16">
        <v>0.06</v>
      </c>
      <c r="P12" s="16">
        <v>0.02</v>
      </c>
      <c r="Q12" s="16"/>
      <c r="R12" s="16">
        <v>0.04</v>
      </c>
      <c r="T12" s="17">
        <f t="shared" si="0"/>
        <v>0.02</v>
      </c>
      <c r="U12" s="17">
        <f t="shared" si="1"/>
        <v>0.166</v>
      </c>
      <c r="V12" s="17">
        <f t="shared" si="2"/>
        <v>0.10360000000000001</v>
      </c>
    </row>
    <row r="13" spans="1:22" ht="9.75" customHeight="1">
      <c r="A13" s="4" t="s">
        <v>77</v>
      </c>
      <c r="B13" s="16">
        <v>10.7</v>
      </c>
      <c r="C13" s="16">
        <v>8.6</v>
      </c>
      <c r="D13" s="16">
        <v>9</v>
      </c>
      <c r="E13" s="16">
        <v>6.3</v>
      </c>
      <c r="F13" s="16">
        <v>5.5</v>
      </c>
      <c r="G13" s="16">
        <v>8.5</v>
      </c>
      <c r="H13" s="16">
        <v>2.4</v>
      </c>
      <c r="I13" s="16" t="s">
        <v>78</v>
      </c>
      <c r="J13" s="16" t="s">
        <v>79</v>
      </c>
      <c r="K13" s="16" t="s">
        <v>80</v>
      </c>
      <c r="L13" s="77"/>
      <c r="M13" s="77"/>
      <c r="N13" s="16"/>
      <c r="O13" s="16">
        <v>3.3</v>
      </c>
      <c r="P13" s="16">
        <v>0.07</v>
      </c>
      <c r="Q13" s="16"/>
      <c r="R13" s="16">
        <v>0.2</v>
      </c>
      <c r="T13" s="17">
        <f t="shared" si="0"/>
        <v>0.07</v>
      </c>
      <c r="U13" s="17">
        <f t="shared" si="1"/>
        <v>10.7</v>
      </c>
      <c r="V13" s="17">
        <f t="shared" si="2"/>
        <v>5.456999999999999</v>
      </c>
    </row>
    <row r="14" spans="1:22" s="17" customFormat="1" ht="9.75" customHeight="1">
      <c r="A14" s="3" t="s">
        <v>81</v>
      </c>
      <c r="B14" s="17">
        <v>7.3</v>
      </c>
      <c r="C14" s="17">
        <v>8.9</v>
      </c>
      <c r="D14" s="17">
        <v>9.7</v>
      </c>
      <c r="E14" s="17">
        <v>4.1</v>
      </c>
      <c r="F14" s="17">
        <v>3.8</v>
      </c>
      <c r="G14" s="17">
        <v>4.6</v>
      </c>
      <c r="H14" s="17">
        <v>4.9</v>
      </c>
      <c r="I14" s="17">
        <v>5.5</v>
      </c>
      <c r="J14" s="17">
        <v>5.7</v>
      </c>
      <c r="K14" s="17">
        <v>3.9</v>
      </c>
      <c r="L14" s="76">
        <v>5.1</v>
      </c>
      <c r="M14" s="76">
        <v>5.1</v>
      </c>
      <c r="N14" s="17">
        <v>7.5</v>
      </c>
      <c r="O14" s="17">
        <v>8.8</v>
      </c>
      <c r="P14" s="17">
        <v>1.25</v>
      </c>
      <c r="R14" s="17">
        <v>0.5</v>
      </c>
      <c r="T14" s="17">
        <f t="shared" si="0"/>
        <v>0.5</v>
      </c>
      <c r="U14" s="17">
        <f t="shared" si="1"/>
        <v>9.7</v>
      </c>
      <c r="V14" s="17">
        <f t="shared" si="2"/>
        <v>5.4156249999999995</v>
      </c>
    </row>
    <row r="15" spans="1:23" ht="9.75" customHeight="1">
      <c r="A15" s="4" t="s">
        <v>82</v>
      </c>
      <c r="B15" s="16">
        <v>1.45</v>
      </c>
      <c r="C15" s="16">
        <v>1.47</v>
      </c>
      <c r="D15" s="16">
        <v>1.45</v>
      </c>
      <c r="E15" s="16">
        <v>1.28</v>
      </c>
      <c r="F15" s="16">
        <v>1.17</v>
      </c>
      <c r="G15" s="16">
        <v>1.12</v>
      </c>
      <c r="H15" s="16">
        <v>1.47</v>
      </c>
      <c r="I15" s="16">
        <v>1.4</v>
      </c>
      <c r="J15" s="16">
        <v>1.9</v>
      </c>
      <c r="K15" s="16">
        <v>1.7</v>
      </c>
      <c r="L15" s="77">
        <v>1.56</v>
      </c>
      <c r="M15" s="77">
        <v>1.54</v>
      </c>
      <c r="N15" s="16">
        <v>0.71</v>
      </c>
      <c r="O15" s="16">
        <v>1.25</v>
      </c>
      <c r="P15" s="16">
        <v>0.52</v>
      </c>
      <c r="Q15" s="16">
        <v>0.194</v>
      </c>
      <c r="R15" s="16">
        <v>0.53</v>
      </c>
      <c r="T15" s="17">
        <f t="shared" si="0"/>
        <v>0.194</v>
      </c>
      <c r="U15" s="17">
        <f t="shared" si="1"/>
        <v>1.9</v>
      </c>
      <c r="V15" s="17">
        <f t="shared" si="2"/>
        <v>1.2184705882352942</v>
      </c>
      <c r="W15" s="12" t="s">
        <v>154</v>
      </c>
    </row>
    <row r="16" spans="1:23" ht="9.75" customHeight="1">
      <c r="A16" s="4" t="s">
        <v>83</v>
      </c>
      <c r="B16" s="16">
        <v>0.37</v>
      </c>
      <c r="C16" s="16">
        <v>0.5</v>
      </c>
      <c r="D16" s="16">
        <v>0.4</v>
      </c>
      <c r="E16" s="16">
        <v>3.74</v>
      </c>
      <c r="F16" s="16">
        <v>3.03</v>
      </c>
      <c r="G16" s="16">
        <v>2.6</v>
      </c>
      <c r="H16" s="16">
        <v>2.96</v>
      </c>
      <c r="I16" s="16">
        <v>2.1</v>
      </c>
      <c r="J16" s="16">
        <v>2.5</v>
      </c>
      <c r="K16" s="16">
        <v>3.4</v>
      </c>
      <c r="L16" s="77">
        <v>3.1</v>
      </c>
      <c r="M16" s="77">
        <v>3.2</v>
      </c>
      <c r="N16" s="16"/>
      <c r="O16" s="16">
        <v>3.6</v>
      </c>
      <c r="P16" s="16">
        <v>8.6</v>
      </c>
      <c r="Q16" s="16">
        <v>7</v>
      </c>
      <c r="R16" s="16">
        <v>7.55</v>
      </c>
      <c r="T16" s="17">
        <f t="shared" si="0"/>
        <v>0.37</v>
      </c>
      <c r="U16" s="17">
        <f t="shared" si="1"/>
        <v>8.6</v>
      </c>
      <c r="V16" s="17">
        <f t="shared" si="2"/>
        <v>3.4156249999999995</v>
      </c>
      <c r="W16" s="12" t="s">
        <v>6</v>
      </c>
    </row>
    <row r="17" spans="1:22" s="11" customFormat="1" ht="9.75" customHeight="1">
      <c r="A17" s="6" t="s">
        <v>84</v>
      </c>
      <c r="B17" s="21"/>
      <c r="C17" s="21"/>
      <c r="D17" s="21"/>
      <c r="E17" s="21"/>
      <c r="F17" s="21"/>
      <c r="G17" s="21"/>
      <c r="H17" s="21"/>
      <c r="I17" s="21"/>
      <c r="J17" s="21"/>
      <c r="K17" s="21"/>
      <c r="L17" s="33"/>
      <c r="M17" s="33"/>
      <c r="N17" s="21"/>
      <c r="O17" s="21"/>
      <c r="P17" s="21"/>
      <c r="Q17" s="21"/>
      <c r="R17" s="21"/>
      <c r="T17" s="17">
        <f t="shared" si="0"/>
        <v>0</v>
      </c>
      <c r="U17" s="17">
        <f t="shared" si="1"/>
        <v>0</v>
      </c>
      <c r="V17" s="17">
        <v>0</v>
      </c>
    </row>
    <row r="18" spans="1:16" s="17" customFormat="1" ht="9.75" customHeight="1">
      <c r="A18" s="3" t="s">
        <v>85</v>
      </c>
      <c r="H18" s="17">
        <v>98.84008000000001</v>
      </c>
      <c r="L18" s="76">
        <f>SUM(L7:L16)</f>
        <v>100.22943199999997</v>
      </c>
      <c r="M18" s="76">
        <f>SUM(M7:M16)</f>
        <v>99.58114800000001</v>
      </c>
      <c r="P18" s="17">
        <v>99.81248199999997</v>
      </c>
    </row>
    <row r="19" spans="1:22" ht="9.75" customHeight="1">
      <c r="A19" s="4" t="s">
        <v>86</v>
      </c>
      <c r="B19" s="16">
        <v>0.5732155678845091</v>
      </c>
      <c r="C19" s="16">
        <v>0.5354352951778675</v>
      </c>
      <c r="D19" s="16">
        <v>0.5393707716342605</v>
      </c>
      <c r="E19" s="16">
        <v>0.5391118241227396</v>
      </c>
      <c r="F19" s="16">
        <v>0.6203348324660339</v>
      </c>
      <c r="G19" s="16">
        <v>0.5197372060269007</v>
      </c>
      <c r="H19" s="16">
        <v>0.36015338474005626</v>
      </c>
      <c r="I19" s="16"/>
      <c r="J19" s="16"/>
      <c r="K19" s="16"/>
      <c r="L19" s="16"/>
      <c r="M19" s="16"/>
      <c r="N19" s="16"/>
      <c r="O19" s="16">
        <v>0.5136237394442366</v>
      </c>
      <c r="P19" s="16">
        <v>0.051035680835972465</v>
      </c>
      <c r="Q19" s="16"/>
      <c r="R19" s="16">
        <v>0.1031356984447108</v>
      </c>
      <c r="T19" s="16">
        <f t="shared" si="0"/>
        <v>0.051035680835972465</v>
      </c>
      <c r="U19" s="16">
        <f t="shared" si="1"/>
        <v>0.6203348324660339</v>
      </c>
      <c r="V19" s="16">
        <f t="shared" si="2"/>
        <v>0.4355154000777287</v>
      </c>
    </row>
    <row r="20" spans="1:18" ht="9.75" customHeight="1">
      <c r="A20" s="5"/>
      <c r="B20" s="16"/>
      <c r="C20" s="16"/>
      <c r="D20" s="16"/>
      <c r="E20" s="16"/>
      <c r="F20" s="16"/>
      <c r="G20" s="16"/>
      <c r="H20" s="16"/>
      <c r="I20" s="16"/>
      <c r="J20" s="16"/>
      <c r="K20" s="16"/>
      <c r="L20" s="16"/>
      <c r="M20" s="16"/>
      <c r="N20" s="16"/>
      <c r="O20" s="16"/>
      <c r="P20" s="16"/>
      <c r="Q20" s="16"/>
      <c r="R20" s="16"/>
    </row>
    <row r="21" spans="1:18" ht="9.75" customHeight="1">
      <c r="A21" s="7" t="s">
        <v>8</v>
      </c>
      <c r="B21" s="16"/>
      <c r="C21" s="16"/>
      <c r="D21" s="16"/>
      <c r="E21" s="16"/>
      <c r="F21" s="16"/>
      <c r="G21" s="16"/>
      <c r="H21" s="16"/>
      <c r="I21" s="16"/>
      <c r="J21" s="16"/>
      <c r="K21" s="16"/>
      <c r="L21" s="16"/>
      <c r="M21" s="16"/>
      <c r="N21" s="16"/>
      <c r="O21" s="16"/>
      <c r="P21" s="16"/>
      <c r="Q21" s="16"/>
      <c r="R21" s="16"/>
    </row>
    <row r="22" spans="1:22" ht="9.75" customHeight="1">
      <c r="A22" s="3" t="s">
        <v>87</v>
      </c>
      <c r="B22" s="17">
        <v>23</v>
      </c>
      <c r="C22" s="17">
        <v>30</v>
      </c>
      <c r="D22" s="17">
        <v>28</v>
      </c>
      <c r="E22" s="17">
        <v>21</v>
      </c>
      <c r="F22" s="17">
        <v>17</v>
      </c>
      <c r="G22" s="17">
        <v>25</v>
      </c>
      <c r="H22" s="17">
        <v>14.9</v>
      </c>
      <c r="I22" s="17">
        <v>20</v>
      </c>
      <c r="J22" s="17">
        <v>20</v>
      </c>
      <c r="K22" s="17">
        <v>15</v>
      </c>
      <c r="L22" s="17">
        <v>15.8</v>
      </c>
      <c r="M22" s="17">
        <v>13.6</v>
      </c>
      <c r="N22" s="17">
        <v>15.6</v>
      </c>
      <c r="O22" s="17">
        <v>10.7</v>
      </c>
      <c r="P22" s="17">
        <v>3</v>
      </c>
      <c r="Q22" s="17">
        <v>4.8</v>
      </c>
      <c r="R22" s="17">
        <v>2.3</v>
      </c>
      <c r="S22" s="17"/>
      <c r="T22" s="17">
        <f>MIN($B22:$R22)</f>
        <v>2.3</v>
      </c>
      <c r="U22" s="17">
        <f>MAX($B22:$R22)</f>
        <v>30</v>
      </c>
      <c r="V22" s="17">
        <f>AVERAGE($B22:$R22)</f>
        <v>16.452941176470592</v>
      </c>
    </row>
    <row r="23" spans="1:22" ht="9.75" customHeight="1">
      <c r="A23" s="3" t="s">
        <v>98</v>
      </c>
      <c r="B23" s="34">
        <v>53</v>
      </c>
      <c r="C23" s="34">
        <v>53</v>
      </c>
      <c r="D23" s="34">
        <v>59</v>
      </c>
      <c r="E23" s="34">
        <v>20</v>
      </c>
      <c r="F23" s="34">
        <v>13</v>
      </c>
      <c r="G23" s="34">
        <v>19</v>
      </c>
      <c r="H23" s="34">
        <v>27.7</v>
      </c>
      <c r="I23" s="34">
        <v>66</v>
      </c>
      <c r="J23" s="34">
        <v>40</v>
      </c>
      <c r="K23" s="34">
        <v>36</v>
      </c>
      <c r="L23" s="34">
        <v>32.5</v>
      </c>
      <c r="M23" s="34">
        <v>32.5</v>
      </c>
      <c r="N23" s="34">
        <v>35.6</v>
      </c>
      <c r="O23" s="34">
        <v>22</v>
      </c>
      <c r="P23" s="34">
        <v>15.9</v>
      </c>
      <c r="Q23" s="34">
        <v>19</v>
      </c>
      <c r="R23" s="17">
        <v>6.74</v>
      </c>
      <c r="S23" s="17"/>
      <c r="T23" s="17">
        <f>MIN($B23:$R23)</f>
        <v>6.74</v>
      </c>
      <c r="U23" s="17">
        <f>MAX($B23:$R23)</f>
        <v>66</v>
      </c>
      <c r="V23" s="17">
        <f>AVERAGE($B23:$R23)</f>
        <v>32.40823529411765</v>
      </c>
    </row>
    <row r="24" spans="1:22" ht="9.75" customHeight="1">
      <c r="A24" s="4" t="s">
        <v>99</v>
      </c>
      <c r="B24" s="16">
        <v>2.52</v>
      </c>
      <c r="C24" s="16">
        <v>3.29</v>
      </c>
      <c r="D24" s="16">
        <v>3.89</v>
      </c>
      <c r="E24" s="16">
        <v>1.85</v>
      </c>
      <c r="F24" s="16">
        <v>1.74</v>
      </c>
      <c r="G24" s="16">
        <v>2.14</v>
      </c>
      <c r="H24" s="16">
        <v>3.1</v>
      </c>
      <c r="I24" s="16">
        <v>3.3</v>
      </c>
      <c r="J24" s="16">
        <v>3</v>
      </c>
      <c r="K24" s="16">
        <v>2.8</v>
      </c>
      <c r="L24" s="16">
        <v>2.534</v>
      </c>
      <c r="M24" s="16">
        <v>2.82</v>
      </c>
      <c r="N24" s="16">
        <v>2.69</v>
      </c>
      <c r="O24" s="16">
        <v>3.3</v>
      </c>
      <c r="P24" s="16">
        <v>1.17</v>
      </c>
      <c r="Q24" s="16">
        <v>3.11</v>
      </c>
      <c r="R24" s="16">
        <v>2.71</v>
      </c>
      <c r="S24" s="16"/>
      <c r="T24" s="17">
        <f>MIN($B24:$R24)</f>
        <v>1.17</v>
      </c>
      <c r="U24" s="17">
        <f>MAX($B24:$R24)</f>
        <v>3.89</v>
      </c>
      <c r="V24" s="17">
        <f>AVERAGE($B24:$R24)</f>
        <v>2.703764705882353</v>
      </c>
    </row>
    <row r="25" spans="1:22" ht="9.75" customHeight="1">
      <c r="A25" s="3" t="s">
        <v>109</v>
      </c>
      <c r="B25" s="34">
        <v>17.2</v>
      </c>
      <c r="C25" s="34">
        <v>17</v>
      </c>
      <c r="D25" s="34">
        <v>24.5</v>
      </c>
      <c r="E25" s="34">
        <v>44.8</v>
      </c>
      <c r="F25" s="34">
        <v>35.6</v>
      </c>
      <c r="G25" s="34">
        <v>47.5</v>
      </c>
      <c r="H25" s="34">
        <v>40</v>
      </c>
      <c r="I25" s="34">
        <v>42</v>
      </c>
      <c r="J25" s="34">
        <v>28</v>
      </c>
      <c r="K25" s="34">
        <v>35</v>
      </c>
      <c r="L25" s="34">
        <v>29</v>
      </c>
      <c r="M25" s="34">
        <v>30</v>
      </c>
      <c r="N25" s="34">
        <v>66</v>
      </c>
      <c r="O25" s="34"/>
      <c r="P25" s="34"/>
      <c r="Q25" s="34">
        <v>39.9</v>
      </c>
      <c r="R25" s="17">
        <v>9.5</v>
      </c>
      <c r="S25" s="17"/>
      <c r="T25" s="17">
        <f>MIN($B25:$R25)</f>
        <v>9.5</v>
      </c>
      <c r="U25" s="34">
        <f>MAX($B25:$R25)</f>
        <v>66</v>
      </c>
      <c r="V25" s="34">
        <f>AVERAGE($B25:$R25)</f>
        <v>33.733333333333334</v>
      </c>
    </row>
    <row r="26" spans="1:22" ht="9.75" customHeight="1">
      <c r="A26" s="3"/>
      <c r="B26" s="34"/>
      <c r="C26" s="34"/>
      <c r="D26" s="34"/>
      <c r="E26" s="34"/>
      <c r="F26" s="34"/>
      <c r="G26" s="34"/>
      <c r="H26" s="34"/>
      <c r="I26" s="34"/>
      <c r="J26" s="34"/>
      <c r="K26" s="34"/>
      <c r="L26" s="34"/>
      <c r="M26" s="34"/>
      <c r="N26" s="34"/>
      <c r="O26" s="34"/>
      <c r="P26" s="34"/>
      <c r="Q26" s="34"/>
      <c r="R26" s="17"/>
      <c r="S26" s="17"/>
      <c r="T26" s="17"/>
      <c r="U26" s="34"/>
      <c r="V26" s="34"/>
    </row>
    <row r="27" spans="1:18" ht="9.75" customHeight="1">
      <c r="A27" s="7" t="s">
        <v>7</v>
      </c>
      <c r="B27" s="16"/>
      <c r="C27" s="16"/>
      <c r="D27" s="16"/>
      <c r="E27" s="16"/>
      <c r="F27" s="16"/>
      <c r="G27" s="16"/>
      <c r="H27" s="16"/>
      <c r="I27" s="16"/>
      <c r="J27" s="16"/>
      <c r="K27" s="16"/>
      <c r="L27" s="16"/>
      <c r="M27" s="16"/>
      <c r="N27" s="16"/>
      <c r="O27" s="16"/>
      <c r="P27" s="16"/>
      <c r="Q27" s="16"/>
      <c r="R27" s="16"/>
    </row>
    <row r="28" spans="1:22" s="17" customFormat="1" ht="9.75" customHeight="1">
      <c r="A28" s="3" t="s">
        <v>87</v>
      </c>
      <c r="B28" s="17">
        <v>23</v>
      </c>
      <c r="C28" s="17">
        <v>30</v>
      </c>
      <c r="D28" s="17">
        <v>28</v>
      </c>
      <c r="E28" s="17">
        <v>21</v>
      </c>
      <c r="F28" s="17">
        <v>17</v>
      </c>
      <c r="G28" s="17">
        <v>25</v>
      </c>
      <c r="H28" s="17">
        <v>14.9</v>
      </c>
      <c r="I28" s="17">
        <v>20</v>
      </c>
      <c r="J28" s="17">
        <v>20</v>
      </c>
      <c r="K28" s="17">
        <v>15</v>
      </c>
      <c r="L28" s="17">
        <v>15.8</v>
      </c>
      <c r="M28" s="17">
        <v>13.6</v>
      </c>
      <c r="N28" s="17">
        <v>15.6</v>
      </c>
      <c r="O28" s="17">
        <v>10.7</v>
      </c>
      <c r="P28" s="17">
        <v>3</v>
      </c>
      <c r="Q28" s="17">
        <v>4.8</v>
      </c>
      <c r="R28" s="17">
        <v>2.3</v>
      </c>
      <c r="T28" s="17">
        <f>MIN($B28:$R28)</f>
        <v>2.3</v>
      </c>
      <c r="U28" s="17">
        <f>MAX($B28:$R28)</f>
        <v>30</v>
      </c>
      <c r="V28" s="17">
        <f>AVERAGE($B28:$R28)</f>
        <v>16.452941176470592</v>
      </c>
    </row>
    <row r="29" spans="1:22" s="17" customFormat="1" ht="9.75" customHeight="1">
      <c r="A29" s="3" t="s">
        <v>88</v>
      </c>
      <c r="B29" s="17">
        <v>33</v>
      </c>
      <c r="C29" s="17">
        <v>46</v>
      </c>
      <c r="D29" s="17">
        <v>34</v>
      </c>
      <c r="E29" s="17">
        <v>47</v>
      </c>
      <c r="F29" s="17">
        <v>42</v>
      </c>
      <c r="G29" s="17">
        <v>61</v>
      </c>
      <c r="O29" s="17">
        <v>23</v>
      </c>
      <c r="R29" s="17">
        <v>7</v>
      </c>
      <c r="T29" s="17">
        <f>MIN($B29:$R29)</f>
        <v>7</v>
      </c>
      <c r="U29" s="17">
        <f>MAX($B29:$R29)</f>
        <v>61</v>
      </c>
      <c r="V29" s="17">
        <f>AVERAGE($B29:$R29)</f>
        <v>36.625</v>
      </c>
    </row>
    <row r="30" spans="1:22" s="17" customFormat="1" ht="9.75" customHeight="1">
      <c r="A30" s="3" t="s">
        <v>89</v>
      </c>
      <c r="B30" s="17">
        <v>29</v>
      </c>
      <c r="C30" s="17">
        <v>24</v>
      </c>
      <c r="D30" s="17">
        <v>27</v>
      </c>
      <c r="E30" s="17">
        <v>12</v>
      </c>
      <c r="F30" s="17">
        <v>8.6</v>
      </c>
      <c r="G30" s="17">
        <v>24</v>
      </c>
      <c r="H30" s="17">
        <v>8</v>
      </c>
      <c r="I30" s="17">
        <v>3.8</v>
      </c>
      <c r="J30" s="17">
        <v>3.9</v>
      </c>
      <c r="K30" s="17">
        <v>2.7</v>
      </c>
      <c r="L30" s="17">
        <v>2.4</v>
      </c>
      <c r="M30" s="17">
        <v>2.7</v>
      </c>
      <c r="N30" s="17">
        <v>15.1</v>
      </c>
      <c r="O30" s="17">
        <v>14.1</v>
      </c>
      <c r="P30" s="17">
        <v>0.94</v>
      </c>
      <c r="Q30" s="17">
        <v>2.1</v>
      </c>
      <c r="R30" s="17">
        <v>1.5</v>
      </c>
      <c r="T30" s="17">
        <f>MIN($B30:$R30)</f>
        <v>0.94</v>
      </c>
      <c r="U30" s="17">
        <f>MAX($B30:$R30)</f>
        <v>29</v>
      </c>
      <c r="V30" s="17">
        <f>AVERAGE($B30:$R30)</f>
        <v>10.696470588235293</v>
      </c>
    </row>
    <row r="31" spans="1:22" s="17" customFormat="1" ht="9.75" customHeight="1">
      <c r="A31" s="3" t="s">
        <v>90</v>
      </c>
      <c r="H31" s="17">
        <v>22</v>
      </c>
      <c r="N31" s="17">
        <v>110</v>
      </c>
      <c r="O31" s="17" t="s">
        <v>132</v>
      </c>
      <c r="P31" s="17">
        <v>4.9</v>
      </c>
      <c r="T31" s="17">
        <f>MIN($B31:$R31)</f>
        <v>4.9</v>
      </c>
      <c r="U31" s="17">
        <f>MAX($B31:$R31)</f>
        <v>110</v>
      </c>
      <c r="V31" s="17">
        <f>AVERAGE($B31:$R31)</f>
        <v>45.63333333333333</v>
      </c>
    </row>
    <row r="32" s="17" customFormat="1" ht="9.75" customHeight="1">
      <c r="A32" s="3"/>
    </row>
    <row r="33" spans="1:22" s="18" customFormat="1" ht="9.75" customHeight="1">
      <c r="A33" s="8" t="s">
        <v>91</v>
      </c>
      <c r="B33" s="18">
        <v>16</v>
      </c>
      <c r="C33" s="18">
        <v>33</v>
      </c>
      <c r="D33" s="18">
        <v>10</v>
      </c>
      <c r="E33" s="18">
        <v>124</v>
      </c>
      <c r="F33" s="18">
        <v>101</v>
      </c>
      <c r="G33" s="18">
        <v>87</v>
      </c>
      <c r="H33" s="18">
        <v>79</v>
      </c>
      <c r="I33" s="18">
        <v>87</v>
      </c>
      <c r="J33" s="18">
        <v>89</v>
      </c>
      <c r="K33" s="18">
        <v>110</v>
      </c>
      <c r="L33" s="18">
        <v>87</v>
      </c>
      <c r="M33" s="18">
        <v>92</v>
      </c>
      <c r="N33" s="18">
        <v>107</v>
      </c>
      <c r="O33" s="18">
        <v>114</v>
      </c>
      <c r="P33" s="18">
        <v>210</v>
      </c>
      <c r="T33" s="17">
        <f>MIN($B33:$R33)</f>
        <v>10</v>
      </c>
      <c r="U33" s="17">
        <f>MAX($B33:$R33)</f>
        <v>210</v>
      </c>
      <c r="V33" s="17">
        <f>AVERAGE($B33:$R33)</f>
        <v>89.73333333333333</v>
      </c>
    </row>
    <row r="34" spans="1:22" s="19" customFormat="1" ht="9.75" customHeight="1">
      <c r="A34" s="8" t="s">
        <v>92</v>
      </c>
      <c r="B34" s="18"/>
      <c r="C34" s="18"/>
      <c r="D34" s="18"/>
      <c r="E34" s="18"/>
      <c r="F34" s="18"/>
      <c r="G34" s="18"/>
      <c r="H34" s="18">
        <v>156</v>
      </c>
      <c r="I34" s="18">
        <v>170</v>
      </c>
      <c r="J34" s="18">
        <v>190</v>
      </c>
      <c r="K34" s="18">
        <v>170</v>
      </c>
      <c r="L34" s="18">
        <v>150</v>
      </c>
      <c r="M34" s="18">
        <v>110</v>
      </c>
      <c r="N34" s="18">
        <v>190</v>
      </c>
      <c r="O34" s="18">
        <v>210</v>
      </c>
      <c r="P34" s="18">
        <v>55</v>
      </c>
      <c r="Q34" s="18"/>
      <c r="R34" s="18">
        <v>215</v>
      </c>
      <c r="T34" s="17">
        <f>MIN($B34:$R34)</f>
        <v>55</v>
      </c>
      <c r="U34" s="17">
        <f>MAX($B34:$R34)</f>
        <v>215</v>
      </c>
      <c r="V34" s="17">
        <f>AVERAGE($B34:$R34)</f>
        <v>161.6</v>
      </c>
    </row>
    <row r="35" spans="1:22" s="17" customFormat="1" ht="9.75" customHeight="1">
      <c r="A35" s="3" t="s">
        <v>93</v>
      </c>
      <c r="B35" s="17">
        <v>1.8</v>
      </c>
      <c r="C35" s="17">
        <v>2.1</v>
      </c>
      <c r="D35" s="17">
        <v>1.7</v>
      </c>
      <c r="E35" s="17">
        <v>4</v>
      </c>
      <c r="F35" s="17">
        <v>4.3</v>
      </c>
      <c r="G35" s="17">
        <v>3.1</v>
      </c>
      <c r="H35" s="17">
        <v>3.02</v>
      </c>
      <c r="I35" s="17">
        <v>2</v>
      </c>
      <c r="J35" s="17">
        <v>2.2</v>
      </c>
      <c r="K35" s="17">
        <v>2.3</v>
      </c>
      <c r="L35" s="17">
        <v>2</v>
      </c>
      <c r="M35" s="17">
        <v>2.9</v>
      </c>
      <c r="N35" s="17">
        <v>5</v>
      </c>
      <c r="O35" s="17">
        <v>2.2</v>
      </c>
      <c r="P35" s="17">
        <v>5.7</v>
      </c>
      <c r="T35" s="17">
        <f>MIN($B35:$R35)</f>
        <v>1.7</v>
      </c>
      <c r="U35" s="17">
        <f>MAX($B35:$R35)</f>
        <v>5.7</v>
      </c>
      <c r="V35" s="17">
        <f>AVERAGE($B35:$R35)</f>
        <v>2.954666666666667</v>
      </c>
    </row>
    <row r="36" spans="1:22" s="19" customFormat="1" ht="9.75" customHeight="1">
      <c r="A36" s="8" t="s">
        <v>94</v>
      </c>
      <c r="B36" s="18">
        <v>660</v>
      </c>
      <c r="C36" s="18">
        <v>1430</v>
      </c>
      <c r="D36" s="18">
        <v>390</v>
      </c>
      <c r="E36" s="18">
        <v>4150</v>
      </c>
      <c r="F36" s="18">
        <v>4160</v>
      </c>
      <c r="G36" s="18">
        <v>3760</v>
      </c>
      <c r="H36" s="18">
        <v>4540</v>
      </c>
      <c r="I36" s="18">
        <v>2300</v>
      </c>
      <c r="J36" s="18">
        <v>3100</v>
      </c>
      <c r="K36" s="18">
        <v>3600</v>
      </c>
      <c r="L36" s="18">
        <v>2610</v>
      </c>
      <c r="M36" s="18">
        <v>2810</v>
      </c>
      <c r="N36" s="18">
        <v>2290</v>
      </c>
      <c r="O36" s="18">
        <v>2100</v>
      </c>
      <c r="P36" s="18">
        <v>2160</v>
      </c>
      <c r="Q36" s="18"/>
      <c r="R36" s="18">
        <v>5740</v>
      </c>
      <c r="T36" s="34">
        <f>MIN($B36:$R36)</f>
        <v>390</v>
      </c>
      <c r="U36" s="34">
        <f>MAX($B36:$R36)</f>
        <v>5740</v>
      </c>
      <c r="V36" s="34">
        <f>AVERAGE($B36:$R36)</f>
        <v>2862.5</v>
      </c>
    </row>
    <row r="37" spans="1:18" ht="9.75" customHeight="1">
      <c r="A37" s="5"/>
      <c r="B37" s="16"/>
      <c r="C37" s="16"/>
      <c r="D37" s="16"/>
      <c r="E37" s="16"/>
      <c r="F37" s="16"/>
      <c r="G37" s="16"/>
      <c r="H37" s="16"/>
      <c r="I37" s="16"/>
      <c r="J37" s="16"/>
      <c r="K37" s="16"/>
      <c r="L37" s="16"/>
      <c r="M37" s="16"/>
      <c r="N37" s="16"/>
      <c r="O37" s="16"/>
      <c r="P37" s="16"/>
      <c r="Q37" s="16"/>
      <c r="R37" s="16"/>
    </row>
    <row r="38" spans="1:22" s="17" customFormat="1" ht="9.75" customHeight="1">
      <c r="A38" s="3" t="s">
        <v>95</v>
      </c>
      <c r="B38" s="34">
        <v>135</v>
      </c>
      <c r="C38" s="34">
        <v>130</v>
      </c>
      <c r="D38" s="34">
        <v>135.7</v>
      </c>
      <c r="E38" s="34">
        <v>64</v>
      </c>
      <c r="F38" s="34">
        <v>39</v>
      </c>
      <c r="G38" s="34">
        <v>56.5</v>
      </c>
      <c r="H38" s="34">
        <v>82</v>
      </c>
      <c r="I38" s="34">
        <v>200</v>
      </c>
      <c r="J38" s="34">
        <v>130</v>
      </c>
      <c r="K38" s="34">
        <v>110</v>
      </c>
      <c r="L38" s="34">
        <v>91</v>
      </c>
      <c r="M38" s="34">
        <v>87</v>
      </c>
      <c r="N38" s="34">
        <v>95.3</v>
      </c>
      <c r="O38" s="34">
        <v>58</v>
      </c>
      <c r="P38" s="34">
        <v>44.3</v>
      </c>
      <c r="Q38" s="34">
        <v>42.9</v>
      </c>
      <c r="R38" s="34">
        <v>20.3</v>
      </c>
      <c r="T38" s="34">
        <f>MIN($B38:$R38)</f>
        <v>20.3</v>
      </c>
      <c r="U38" s="34">
        <f>MAX($B38:$R38)</f>
        <v>200</v>
      </c>
      <c r="V38" s="34">
        <f>AVERAGE($B38:$R38)</f>
        <v>89.47058823529412</v>
      </c>
    </row>
    <row r="39" spans="1:22" s="17" customFormat="1" ht="9.75" customHeight="1">
      <c r="A39" s="3" t="s">
        <v>96</v>
      </c>
      <c r="B39" s="34">
        <v>333</v>
      </c>
      <c r="C39" s="34">
        <v>344</v>
      </c>
      <c r="D39" s="34">
        <v>347</v>
      </c>
      <c r="E39" s="34">
        <v>170</v>
      </c>
      <c r="F39" s="34">
        <v>100</v>
      </c>
      <c r="G39" s="34">
        <v>151</v>
      </c>
      <c r="H39" s="34">
        <v>199</v>
      </c>
      <c r="I39" s="34">
        <v>460</v>
      </c>
      <c r="J39" s="34">
        <v>270</v>
      </c>
      <c r="K39" s="34">
        <v>250</v>
      </c>
      <c r="L39" s="34">
        <v>218</v>
      </c>
      <c r="M39" s="34">
        <v>237</v>
      </c>
      <c r="N39" s="34"/>
      <c r="O39" s="34">
        <v>149</v>
      </c>
      <c r="P39" s="34">
        <v>117</v>
      </c>
      <c r="Q39" s="34">
        <v>125</v>
      </c>
      <c r="R39" s="34">
        <v>50</v>
      </c>
      <c r="T39" s="34">
        <f>MIN($B39:$R39)</f>
        <v>50</v>
      </c>
      <c r="U39" s="34">
        <f>MAX($B39:$R39)</f>
        <v>460</v>
      </c>
      <c r="V39" s="34">
        <f>AVERAGE($B39:$R39)</f>
        <v>220</v>
      </c>
    </row>
    <row r="40" spans="1:22" s="17" customFormat="1" ht="9.75" customHeight="1">
      <c r="A40" s="3" t="s">
        <v>97</v>
      </c>
      <c r="B40" s="34">
        <v>242</v>
      </c>
      <c r="C40" s="34">
        <v>219</v>
      </c>
      <c r="D40" s="34">
        <v>215</v>
      </c>
      <c r="E40" s="34">
        <v>91</v>
      </c>
      <c r="F40" s="34">
        <v>59</v>
      </c>
      <c r="G40" s="34">
        <v>74</v>
      </c>
      <c r="H40" s="34">
        <v>100</v>
      </c>
      <c r="I40" s="34"/>
      <c r="J40" s="34"/>
      <c r="K40" s="34"/>
      <c r="L40" s="34">
        <v>111</v>
      </c>
      <c r="M40" s="34">
        <v>113</v>
      </c>
      <c r="N40" s="34"/>
      <c r="O40" s="34">
        <v>93</v>
      </c>
      <c r="P40" s="34">
        <v>58</v>
      </c>
      <c r="Q40" s="34"/>
      <c r="R40" s="34">
        <v>34</v>
      </c>
      <c r="T40" s="34">
        <f>MIN($B40:$R40)</f>
        <v>34</v>
      </c>
      <c r="U40" s="34">
        <f>MAX($B40:$R40)</f>
        <v>242</v>
      </c>
      <c r="V40" s="34">
        <f>AVERAGE($B40:$R40)</f>
        <v>117.41666666666667</v>
      </c>
    </row>
    <row r="41" spans="1:22" s="17" customFormat="1" ht="9.75" customHeight="1">
      <c r="A41" s="3" t="s">
        <v>98</v>
      </c>
      <c r="B41" s="34">
        <v>53</v>
      </c>
      <c r="C41" s="34">
        <v>53</v>
      </c>
      <c r="D41" s="34">
        <v>59</v>
      </c>
      <c r="E41" s="34">
        <v>20</v>
      </c>
      <c r="F41" s="34">
        <v>13</v>
      </c>
      <c r="G41" s="34">
        <v>19</v>
      </c>
      <c r="H41" s="34">
        <v>27.7</v>
      </c>
      <c r="I41" s="34">
        <v>66</v>
      </c>
      <c r="J41" s="34">
        <v>40</v>
      </c>
      <c r="K41" s="34">
        <v>36</v>
      </c>
      <c r="L41" s="34">
        <v>32.5</v>
      </c>
      <c r="M41" s="34">
        <v>32.5</v>
      </c>
      <c r="N41" s="34">
        <v>35.6</v>
      </c>
      <c r="O41" s="34">
        <v>22</v>
      </c>
      <c r="P41" s="34">
        <v>15.9</v>
      </c>
      <c r="Q41" s="34">
        <v>19</v>
      </c>
      <c r="R41" s="17">
        <v>6.74</v>
      </c>
      <c r="T41" s="17">
        <f>MIN($B41:$R41)</f>
        <v>6.74</v>
      </c>
      <c r="U41" s="17">
        <f>MAX($B41:$R41)</f>
        <v>66</v>
      </c>
      <c r="V41" s="17">
        <f>AVERAGE($B41:$R41)</f>
        <v>32.40823529411765</v>
      </c>
    </row>
    <row r="42" spans="1:22" s="16" customFormat="1" ht="9.75" customHeight="1">
      <c r="A42" s="4" t="s">
        <v>99</v>
      </c>
      <c r="B42" s="16">
        <v>2.52</v>
      </c>
      <c r="C42" s="16">
        <v>3.29</v>
      </c>
      <c r="D42" s="16">
        <v>3.89</v>
      </c>
      <c r="E42" s="16">
        <v>1.85</v>
      </c>
      <c r="F42" s="16">
        <v>1.74</v>
      </c>
      <c r="G42" s="16">
        <v>2.14</v>
      </c>
      <c r="H42" s="16">
        <v>3.1</v>
      </c>
      <c r="I42" s="16">
        <v>3.3</v>
      </c>
      <c r="J42" s="16">
        <v>3</v>
      </c>
      <c r="K42" s="16">
        <v>2.8</v>
      </c>
      <c r="L42" s="16">
        <v>2.534</v>
      </c>
      <c r="M42" s="16">
        <v>2.82</v>
      </c>
      <c r="N42" s="16">
        <v>2.69</v>
      </c>
      <c r="O42" s="16">
        <v>3.3</v>
      </c>
      <c r="P42" s="16">
        <v>1.17</v>
      </c>
      <c r="Q42" s="16">
        <v>3.11</v>
      </c>
      <c r="R42" s="16">
        <v>2.71</v>
      </c>
      <c r="T42" s="17">
        <f>MIN($B42:$R42)</f>
        <v>1.17</v>
      </c>
      <c r="U42" s="17">
        <f>MAX($B42:$R42)</f>
        <v>3.89</v>
      </c>
      <c r="V42" s="17">
        <f>AVERAGE($B42:$R42)</f>
        <v>2.703764705882353</v>
      </c>
    </row>
    <row r="43" s="17" customFormat="1" ht="9.75" customHeight="1">
      <c r="A43" s="3" t="s">
        <v>100</v>
      </c>
    </row>
    <row r="44" spans="1:22" s="17" customFormat="1" ht="9.75" customHeight="1">
      <c r="A44" s="3" t="s">
        <v>101</v>
      </c>
      <c r="B44" s="17">
        <v>10.6</v>
      </c>
      <c r="C44" s="17">
        <v>11.4</v>
      </c>
      <c r="D44" s="17">
        <v>12.5</v>
      </c>
      <c r="E44" s="17">
        <v>4.9</v>
      </c>
      <c r="F44" s="17">
        <v>3.7</v>
      </c>
      <c r="G44" s="17">
        <v>5.2</v>
      </c>
      <c r="H44" s="17">
        <v>6.8</v>
      </c>
      <c r="I44" s="17">
        <v>15</v>
      </c>
      <c r="J44" s="17">
        <v>9.3</v>
      </c>
      <c r="K44" s="17">
        <v>8.1</v>
      </c>
      <c r="L44" s="17">
        <v>8.1</v>
      </c>
      <c r="M44" s="17">
        <v>8.4</v>
      </c>
      <c r="N44" s="17">
        <v>7.95</v>
      </c>
      <c r="O44" s="17">
        <v>4.9</v>
      </c>
      <c r="P44" s="17">
        <v>4.3</v>
      </c>
      <c r="Q44" s="17">
        <v>5.6</v>
      </c>
      <c r="R44" s="17">
        <v>1.52</v>
      </c>
      <c r="T44" s="17">
        <f>MIN($B44:$R44)</f>
        <v>1.52</v>
      </c>
      <c r="U44" s="17">
        <f>MAX($B44:$R44)</f>
        <v>15</v>
      </c>
      <c r="V44" s="17">
        <f>AVERAGE($B44:$R44)</f>
        <v>7.545294117647058</v>
      </c>
    </row>
    <row r="45" spans="1:22" s="17" customFormat="1" ht="9.75" customHeight="1">
      <c r="A45" s="3" t="s">
        <v>102</v>
      </c>
      <c r="B45" s="17">
        <v>67</v>
      </c>
      <c r="C45" s="17">
        <v>70</v>
      </c>
      <c r="D45" s="17">
        <v>75</v>
      </c>
      <c r="E45" s="17">
        <v>38</v>
      </c>
      <c r="F45" s="17">
        <v>23</v>
      </c>
      <c r="G45" s="17">
        <v>33</v>
      </c>
      <c r="H45" s="17">
        <v>52</v>
      </c>
      <c r="L45" s="17">
        <v>55</v>
      </c>
      <c r="M45" s="17">
        <v>49</v>
      </c>
      <c r="O45" s="17">
        <v>32</v>
      </c>
      <c r="P45" s="17">
        <v>31.5</v>
      </c>
      <c r="T45" s="17">
        <f>MIN($B45:$R45)</f>
        <v>23</v>
      </c>
      <c r="U45" s="17">
        <f>MAX($B45:$R45)</f>
        <v>75</v>
      </c>
      <c r="V45" s="17">
        <f>AVERAGE($B45:$R45)</f>
        <v>47.77272727272727</v>
      </c>
    </row>
    <row r="46" s="17" customFormat="1" ht="9.75" customHeight="1">
      <c r="A46" s="3" t="s">
        <v>103</v>
      </c>
    </row>
    <row r="47" spans="1:22" s="17" customFormat="1" ht="9.75" customHeight="1">
      <c r="A47" s="3" t="s">
        <v>104</v>
      </c>
      <c r="B47" s="17">
        <v>36</v>
      </c>
      <c r="C47" s="17">
        <v>37</v>
      </c>
      <c r="D47" s="17">
        <v>39</v>
      </c>
      <c r="E47" s="17">
        <v>35</v>
      </c>
      <c r="F47" s="17">
        <v>25</v>
      </c>
      <c r="G47" s="17">
        <v>30</v>
      </c>
      <c r="H47" s="17">
        <v>36.7</v>
      </c>
      <c r="I47" s="17">
        <v>64</v>
      </c>
      <c r="J47" s="17">
        <v>43</v>
      </c>
      <c r="K47" s="17">
        <v>37</v>
      </c>
      <c r="L47" s="17">
        <v>38</v>
      </c>
      <c r="M47" s="17">
        <v>33</v>
      </c>
      <c r="N47" s="17">
        <v>55.3</v>
      </c>
      <c r="O47" s="17">
        <v>18</v>
      </c>
      <c r="P47" s="17">
        <v>32.2</v>
      </c>
      <c r="Q47" s="17">
        <v>27.2</v>
      </c>
      <c r="R47" s="17">
        <v>10.3</v>
      </c>
      <c r="T47" s="17">
        <f aca="true" t="shared" si="3" ref="T47:T54">MIN($B47:$R47)</f>
        <v>10.3</v>
      </c>
      <c r="U47" s="17">
        <f aca="true" t="shared" si="4" ref="U47:U54">MAX($B47:$R47)</f>
        <v>64</v>
      </c>
      <c r="V47" s="17">
        <f aca="true" t="shared" si="5" ref="V47:V54">AVERAGE($B47:$R47)</f>
        <v>35.1</v>
      </c>
    </row>
    <row r="48" spans="1:22" s="17" customFormat="1" ht="9.75" customHeight="1">
      <c r="A48" s="3" t="s">
        <v>105</v>
      </c>
      <c r="B48" s="17">
        <v>4.8</v>
      </c>
      <c r="C48" s="17">
        <v>4.5</v>
      </c>
      <c r="D48" s="17">
        <v>5.2</v>
      </c>
      <c r="E48" s="17">
        <v>5.2</v>
      </c>
      <c r="F48" s="17">
        <v>3</v>
      </c>
      <c r="G48" s="17">
        <v>4.2</v>
      </c>
      <c r="H48" s="17">
        <v>5.8</v>
      </c>
      <c r="I48" s="17">
        <v>7.7</v>
      </c>
      <c r="J48" s="17">
        <v>5.9</v>
      </c>
      <c r="K48" s="17">
        <v>5</v>
      </c>
      <c r="L48" s="17">
        <v>4.9</v>
      </c>
      <c r="M48" s="17">
        <v>4.3</v>
      </c>
      <c r="N48" s="17">
        <v>7.93</v>
      </c>
      <c r="O48" s="17">
        <v>2.6</v>
      </c>
      <c r="P48" s="17">
        <v>5.1</v>
      </c>
      <c r="Q48" s="17">
        <v>5.3</v>
      </c>
      <c r="R48" s="17">
        <v>1.5</v>
      </c>
      <c r="T48" s="17">
        <f t="shared" si="3"/>
        <v>1.5</v>
      </c>
      <c r="U48" s="17">
        <f t="shared" si="4"/>
        <v>7.93</v>
      </c>
      <c r="V48" s="17">
        <f t="shared" si="5"/>
        <v>4.878235294117646</v>
      </c>
    </row>
    <row r="49" spans="1:18" ht="9.75" customHeight="1">
      <c r="A49" s="5"/>
      <c r="B49" s="16"/>
      <c r="C49" s="16"/>
      <c r="D49" s="16"/>
      <c r="E49" s="16"/>
      <c r="F49" s="16"/>
      <c r="G49" s="16"/>
      <c r="H49" s="16"/>
      <c r="I49" s="16"/>
      <c r="J49" s="16"/>
      <c r="K49" s="16"/>
      <c r="L49" s="16"/>
      <c r="M49" s="16"/>
      <c r="N49" s="16"/>
      <c r="O49" s="16"/>
      <c r="P49" s="16"/>
      <c r="Q49" s="16"/>
      <c r="R49" s="16"/>
    </row>
    <row r="50" spans="1:22" s="19" customFormat="1" ht="9.75" customHeight="1">
      <c r="A50" s="8" t="s">
        <v>106</v>
      </c>
      <c r="B50" s="18">
        <v>940</v>
      </c>
      <c r="C50" s="18">
        <v>1140</v>
      </c>
      <c r="D50" s="18">
        <v>2070</v>
      </c>
      <c r="E50" s="18">
        <v>1130</v>
      </c>
      <c r="F50" s="18">
        <v>720</v>
      </c>
      <c r="G50" s="18">
        <v>690</v>
      </c>
      <c r="H50" s="18">
        <v>1310</v>
      </c>
      <c r="I50" s="18"/>
      <c r="J50" s="18"/>
      <c r="K50" s="18"/>
      <c r="L50" s="18"/>
      <c r="M50" s="18"/>
      <c r="N50" s="18">
        <v>1240</v>
      </c>
      <c r="O50" s="18">
        <v>1020</v>
      </c>
      <c r="P50" s="18">
        <v>660</v>
      </c>
      <c r="Q50" s="18"/>
      <c r="R50" s="18"/>
      <c r="T50" s="34">
        <f t="shared" si="3"/>
        <v>660</v>
      </c>
      <c r="U50" s="34">
        <f t="shared" si="4"/>
        <v>2070</v>
      </c>
      <c r="V50" s="34">
        <f t="shared" si="5"/>
        <v>1092</v>
      </c>
    </row>
    <row r="51" s="17" customFormat="1" ht="9.75" customHeight="1">
      <c r="A51" s="3" t="s">
        <v>107</v>
      </c>
    </row>
    <row r="52" spans="1:22" s="17" customFormat="1" ht="9.75" customHeight="1">
      <c r="A52" s="3" t="s">
        <v>108</v>
      </c>
      <c r="B52" s="34">
        <v>32</v>
      </c>
      <c r="C52" s="34">
        <v>38</v>
      </c>
      <c r="D52" s="34">
        <v>63</v>
      </c>
      <c r="E52" s="34">
        <v>23</v>
      </c>
      <c r="F52" s="34">
        <v>25</v>
      </c>
      <c r="G52" s="34">
        <v>27</v>
      </c>
      <c r="H52" s="34">
        <v>36.8</v>
      </c>
      <c r="I52" s="34">
        <v>120</v>
      </c>
      <c r="J52" s="34">
        <v>43</v>
      </c>
      <c r="K52" s="34">
        <v>41</v>
      </c>
      <c r="L52" s="34">
        <v>41</v>
      </c>
      <c r="M52" s="34">
        <v>51</v>
      </c>
      <c r="N52" s="34">
        <v>33</v>
      </c>
      <c r="O52" s="34">
        <v>21.6</v>
      </c>
      <c r="P52" s="34">
        <v>13.9</v>
      </c>
      <c r="Q52" s="17">
        <v>25.6</v>
      </c>
      <c r="R52" s="17">
        <v>16</v>
      </c>
      <c r="T52" s="34">
        <f t="shared" si="3"/>
        <v>13.9</v>
      </c>
      <c r="U52" s="34">
        <f t="shared" si="4"/>
        <v>120</v>
      </c>
      <c r="V52" s="34">
        <f t="shared" si="5"/>
        <v>38.28823529411765</v>
      </c>
    </row>
    <row r="53" spans="1:22" s="17" customFormat="1" ht="9.75" customHeight="1">
      <c r="A53" s="3" t="s">
        <v>109</v>
      </c>
      <c r="B53" s="34">
        <v>17.2</v>
      </c>
      <c r="C53" s="34">
        <v>17</v>
      </c>
      <c r="D53" s="34">
        <v>24.5</v>
      </c>
      <c r="E53" s="34">
        <v>44.8</v>
      </c>
      <c r="F53" s="34">
        <v>35.6</v>
      </c>
      <c r="G53" s="34">
        <v>47.5</v>
      </c>
      <c r="H53" s="34">
        <v>40</v>
      </c>
      <c r="I53" s="34">
        <v>42</v>
      </c>
      <c r="J53" s="34">
        <v>28</v>
      </c>
      <c r="K53" s="34">
        <v>35</v>
      </c>
      <c r="L53" s="34">
        <v>29</v>
      </c>
      <c r="M53" s="34">
        <v>30</v>
      </c>
      <c r="N53" s="34">
        <v>66</v>
      </c>
      <c r="O53" s="34"/>
      <c r="P53" s="34"/>
      <c r="Q53" s="34">
        <v>39.9</v>
      </c>
      <c r="R53" s="17">
        <v>9.5</v>
      </c>
      <c r="T53" s="17">
        <f t="shared" si="3"/>
        <v>9.5</v>
      </c>
      <c r="U53" s="34">
        <f t="shared" si="4"/>
        <v>66</v>
      </c>
      <c r="V53" s="34">
        <f t="shared" si="5"/>
        <v>33.733333333333334</v>
      </c>
    </row>
    <row r="54" spans="1:22" s="17" customFormat="1" ht="9.75" customHeight="1">
      <c r="A54" s="3" t="s">
        <v>110</v>
      </c>
      <c r="B54" s="17">
        <v>5.3</v>
      </c>
      <c r="C54" s="17">
        <v>6.2</v>
      </c>
      <c r="D54" s="34">
        <v>10.4</v>
      </c>
      <c r="E54" s="34">
        <v>12.1</v>
      </c>
      <c r="F54" s="34">
        <v>10.4</v>
      </c>
      <c r="G54" s="34">
        <v>14.2</v>
      </c>
      <c r="H54" s="34">
        <v>11.8</v>
      </c>
      <c r="I54" s="34">
        <v>13</v>
      </c>
      <c r="J54" s="17">
        <v>8.2</v>
      </c>
      <c r="K54" s="17">
        <v>9.1</v>
      </c>
      <c r="L54" s="17">
        <v>8.2</v>
      </c>
      <c r="M54" s="17">
        <v>9.9</v>
      </c>
      <c r="N54" s="34">
        <v>20</v>
      </c>
      <c r="T54" s="17">
        <f t="shared" si="3"/>
        <v>5.3</v>
      </c>
      <c r="U54" s="34">
        <f t="shared" si="4"/>
        <v>20</v>
      </c>
      <c r="V54" s="34">
        <f t="shared" si="5"/>
        <v>10.676923076923078</v>
      </c>
    </row>
    <row r="55" spans="1:18" ht="9.75" customHeight="1">
      <c r="A55" s="5"/>
      <c r="B55" s="16"/>
      <c r="C55" s="16"/>
      <c r="D55" s="16"/>
      <c r="E55" s="16"/>
      <c r="F55" s="16"/>
      <c r="G55" s="16"/>
      <c r="H55" s="16"/>
      <c r="I55" s="16"/>
      <c r="J55" s="16"/>
      <c r="K55" s="16"/>
      <c r="L55" s="16"/>
      <c r="M55" s="16"/>
      <c r="N55" s="16"/>
      <c r="O55" s="16"/>
      <c r="P55" s="16"/>
      <c r="Q55" s="16"/>
      <c r="R55" s="16"/>
    </row>
    <row r="56" spans="1:18" ht="9.75" customHeight="1">
      <c r="A56" s="7" t="s">
        <v>111</v>
      </c>
      <c r="B56" s="16"/>
      <c r="C56" s="16"/>
      <c r="D56" s="16"/>
      <c r="E56" s="16"/>
      <c r="F56" s="16"/>
      <c r="G56" s="16"/>
      <c r="H56" s="16"/>
      <c r="I56" s="16"/>
      <c r="J56" s="16"/>
      <c r="K56" s="16"/>
      <c r="L56" s="16"/>
      <c r="M56" s="16"/>
      <c r="N56" s="16"/>
      <c r="O56" s="16"/>
      <c r="P56" s="16"/>
      <c r="Q56" s="16"/>
      <c r="R56" s="16"/>
    </row>
    <row r="57" spans="1:18" ht="9.75" customHeight="1">
      <c r="A57" s="4" t="s">
        <v>112</v>
      </c>
      <c r="B57" s="16"/>
      <c r="C57" s="16"/>
      <c r="D57" s="16"/>
      <c r="E57" s="16"/>
      <c r="F57" s="16"/>
      <c r="G57" s="16"/>
      <c r="H57" s="16">
        <v>1.27</v>
      </c>
      <c r="I57" s="16" t="s">
        <v>113</v>
      </c>
      <c r="J57" s="16" t="s">
        <v>114</v>
      </c>
      <c r="K57" s="16" t="s">
        <v>115</v>
      </c>
      <c r="L57" s="16" t="s">
        <v>116</v>
      </c>
      <c r="M57" s="16" t="s">
        <v>117</v>
      </c>
      <c r="N57" s="16" t="s">
        <v>133</v>
      </c>
      <c r="O57" s="16" t="s">
        <v>134</v>
      </c>
      <c r="P57" s="16">
        <v>0.047</v>
      </c>
      <c r="Q57" s="16"/>
      <c r="R57" s="16"/>
    </row>
    <row r="58" spans="1:18" ht="9.75" customHeight="1">
      <c r="A58" s="6" t="s">
        <v>118</v>
      </c>
      <c r="B58" s="21"/>
      <c r="C58" s="21"/>
      <c r="D58" s="21"/>
      <c r="E58" s="21"/>
      <c r="F58" s="21"/>
      <c r="G58" s="21"/>
      <c r="H58" s="21">
        <v>0.51</v>
      </c>
      <c r="I58" s="21"/>
      <c r="J58" s="21"/>
      <c r="K58" s="21"/>
      <c r="L58" s="21">
        <v>10</v>
      </c>
      <c r="M58" s="21" t="s">
        <v>119</v>
      </c>
      <c r="N58" s="21" t="s">
        <v>119</v>
      </c>
      <c r="O58" s="21"/>
      <c r="P58" s="21">
        <v>0.035</v>
      </c>
      <c r="Q58" s="21"/>
      <c r="R58" s="21"/>
    </row>
    <row r="59" spans="1:18" s="29" customFormat="1" ht="9.75" customHeight="1">
      <c r="A59" s="28"/>
      <c r="B59" s="29" t="s">
        <v>149</v>
      </c>
      <c r="C59" s="29" t="s">
        <v>149</v>
      </c>
      <c r="D59" s="29" t="s">
        <v>149</v>
      </c>
      <c r="E59" s="29" t="s">
        <v>149</v>
      </c>
      <c r="F59" s="29" t="s">
        <v>149</v>
      </c>
      <c r="G59" s="29" t="s">
        <v>149</v>
      </c>
      <c r="H59" s="29" t="s">
        <v>120</v>
      </c>
      <c r="I59" s="29" t="s">
        <v>121</v>
      </c>
      <c r="J59" s="29" t="s">
        <v>121</v>
      </c>
      <c r="K59" s="29" t="s">
        <v>121</v>
      </c>
      <c r="L59" s="29" t="s">
        <v>122</v>
      </c>
      <c r="M59" s="29" t="s">
        <v>122</v>
      </c>
      <c r="N59" s="29" t="s">
        <v>135</v>
      </c>
      <c r="O59" s="29" t="s">
        <v>120</v>
      </c>
      <c r="P59" s="29" t="s">
        <v>120</v>
      </c>
      <c r="Q59" s="29" t="s">
        <v>136</v>
      </c>
      <c r="R59" s="29" t="s">
        <v>136</v>
      </c>
    </row>
    <row r="60" spans="1:18" s="29" customFormat="1" ht="9.75" customHeight="1">
      <c r="A60" s="28"/>
      <c r="B60" s="29" t="s">
        <v>123</v>
      </c>
      <c r="C60" s="29" t="s">
        <v>123</v>
      </c>
      <c r="D60" s="29" t="s">
        <v>123</v>
      </c>
      <c r="E60" s="29" t="s">
        <v>123</v>
      </c>
      <c r="F60" s="29" t="s">
        <v>123</v>
      </c>
      <c r="G60" s="29" t="s">
        <v>123</v>
      </c>
      <c r="H60" s="29" t="s">
        <v>123</v>
      </c>
      <c r="I60" s="29" t="s">
        <v>123</v>
      </c>
      <c r="J60" s="29" t="s">
        <v>123</v>
      </c>
      <c r="K60" s="29" t="s">
        <v>123</v>
      </c>
      <c r="L60" s="29" t="s">
        <v>123</v>
      </c>
      <c r="M60" s="29" t="s">
        <v>123</v>
      </c>
      <c r="N60" s="29" t="s">
        <v>123</v>
      </c>
      <c r="O60" s="29" t="s">
        <v>123</v>
      </c>
      <c r="P60" s="29" t="s">
        <v>123</v>
      </c>
      <c r="Q60" s="29" t="s">
        <v>123</v>
      </c>
      <c r="R60" s="29" t="s">
        <v>137</v>
      </c>
    </row>
    <row r="61" spans="1:18" s="29" customFormat="1" ht="9.75" customHeight="1">
      <c r="A61" s="9"/>
      <c r="B61" s="29" t="s">
        <v>139</v>
      </c>
      <c r="C61" s="29" t="s">
        <v>139</v>
      </c>
      <c r="D61" s="29" t="s">
        <v>139</v>
      </c>
      <c r="E61" s="29" t="s">
        <v>139</v>
      </c>
      <c r="F61" s="29" t="s">
        <v>139</v>
      </c>
      <c r="G61" s="29" t="s">
        <v>139</v>
      </c>
      <c r="H61" s="29" t="s">
        <v>124</v>
      </c>
      <c r="I61" s="29" t="s">
        <v>125</v>
      </c>
      <c r="J61" s="29" t="s">
        <v>125</v>
      </c>
      <c r="K61" s="29" t="s">
        <v>125</v>
      </c>
      <c r="L61" s="29" t="s">
        <v>126</v>
      </c>
      <c r="M61" s="29" t="s">
        <v>126</v>
      </c>
      <c r="N61" s="29" t="s">
        <v>43</v>
      </c>
      <c r="O61" s="29" t="s">
        <v>138</v>
      </c>
      <c r="P61" s="29" t="s">
        <v>138</v>
      </c>
      <c r="Q61" s="29" t="s">
        <v>139</v>
      </c>
      <c r="R61" s="29" t="s">
        <v>140</v>
      </c>
    </row>
    <row r="62" spans="1:7" s="29" customFormat="1" ht="9.75" customHeight="1">
      <c r="A62" s="9"/>
      <c r="B62" s="9"/>
      <c r="C62" s="9"/>
      <c r="D62" s="9"/>
      <c r="E62" s="9"/>
      <c r="F62" s="9"/>
      <c r="G62" s="9"/>
    </row>
    <row r="63" ht="13.5" customHeight="1"/>
    <row r="118" spans="8:12" ht="9.75" customHeight="1">
      <c r="H118"/>
      <c r="I118"/>
      <c r="J118"/>
      <c r="K118"/>
      <c r="L118"/>
    </row>
    <row r="119" ht="13.5" customHeight="1"/>
  </sheetData>
  <sheetProtection/>
  <printOptions/>
  <pageMargins left="0.75" right="0.75" top="1" bottom="1" header="0.5" footer="0.5"/>
  <pageSetup horizontalDpi="300" verticalDpi="300" orientation="portrait"/>
  <rowBreaks count="3" manualBreakCount="3">
    <brk id="55" max="65535" man="1"/>
    <brk id="111" max="65535" man="1"/>
    <brk id="167" max="65535" man="1"/>
  </rowBreaks>
</worksheet>
</file>

<file path=xl/worksheets/sheet4.xml><?xml version="1.0" encoding="utf-8"?>
<worksheet xmlns="http://schemas.openxmlformats.org/spreadsheetml/2006/main" xmlns:r="http://schemas.openxmlformats.org/officeDocument/2006/relationships">
  <dimension ref="A1:A14"/>
  <sheetViews>
    <sheetView zoomScalePageLayoutView="0" workbookViewId="0" topLeftCell="A1">
      <selection activeCell="H24" sqref="H24"/>
    </sheetView>
  </sheetViews>
  <sheetFormatPr defaultColWidth="8.7109375" defaultRowHeight="12.75"/>
  <cols>
    <col min="1" max="1" width="148.28125" style="0" bestFit="1" customWidth="1"/>
  </cols>
  <sheetData>
    <row r="1" s="74" customFormat="1" ht="12">
      <c r="A1" s="74" t="s">
        <v>37</v>
      </c>
    </row>
    <row r="2" s="74" customFormat="1" ht="12">
      <c r="A2" s="74" t="s">
        <v>36</v>
      </c>
    </row>
    <row r="3" s="74" customFormat="1" ht="12">
      <c r="A3" s="74" t="s">
        <v>2</v>
      </c>
    </row>
    <row r="4" s="74" customFormat="1" ht="12">
      <c r="A4" s="74" t="s">
        <v>40</v>
      </c>
    </row>
    <row r="5" s="74" customFormat="1" ht="12">
      <c r="A5" s="74" t="s">
        <v>1</v>
      </c>
    </row>
    <row r="6" s="74" customFormat="1" ht="12">
      <c r="A6" s="74" t="s">
        <v>0</v>
      </c>
    </row>
    <row r="7" s="74" customFormat="1" ht="12">
      <c r="A7" s="74" t="s">
        <v>42</v>
      </c>
    </row>
    <row r="8" s="74" customFormat="1" ht="12">
      <c r="A8" s="74" t="s">
        <v>4</v>
      </c>
    </row>
    <row r="9" s="74" customFormat="1" ht="12">
      <c r="A9" s="74" t="s">
        <v>38</v>
      </c>
    </row>
    <row r="10" s="74" customFormat="1" ht="12">
      <c r="A10" s="74" t="s">
        <v>5</v>
      </c>
    </row>
    <row r="11" s="74" customFormat="1" ht="12">
      <c r="A11" s="74" t="s">
        <v>39</v>
      </c>
    </row>
    <row r="12" s="74" customFormat="1" ht="12">
      <c r="A12" s="74" t="s">
        <v>3</v>
      </c>
    </row>
    <row r="13" s="74" customFormat="1" ht="12">
      <c r="A13" s="74" t="s">
        <v>35</v>
      </c>
    </row>
    <row r="14" s="74" customFormat="1" ht="12">
      <c r="A14" s="74" t="s">
        <v>41</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Brad Jolliff</cp:lastModifiedBy>
  <dcterms:created xsi:type="dcterms:W3CDTF">2004-02-20T08:13:16Z</dcterms:created>
  <dcterms:modified xsi:type="dcterms:W3CDTF">2011-01-25T18:55:02Z</dcterms:modified>
  <cp:category/>
  <cp:version/>
  <cp:contentType/>
  <cp:contentStatus/>
</cp:coreProperties>
</file>