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2624"/>
  <workbookPr autoCompressPictures="0"/>
  <bookViews>
    <workbookView xWindow="6480" yWindow="-40" windowWidth="22120" windowHeight="17620" activeTab="3"/>
  </bookViews>
  <sheets>
    <sheet name="NRTP4" sheetId="1" r:id="rId1"/>
    <sheet name="DS0260" sheetId="2" r:id="rId2"/>
    <sheet name="DS0286" sheetId="3" r:id="rId3"/>
    <sheet name="NUM9a" sheetId="4" r:id="rId4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0" i="1" l="1"/>
  <c r="C21" i="1"/>
  <c r="C22" i="1"/>
  <c r="C23" i="1"/>
  <c r="C24" i="1"/>
  <c r="C26" i="1"/>
  <c r="C27" i="1"/>
  <c r="C29" i="1"/>
  <c r="C31" i="1"/>
  <c r="B20" i="1"/>
  <c r="B21" i="1"/>
  <c r="B22" i="1"/>
  <c r="B23" i="1"/>
  <c r="B24" i="1"/>
  <c r="B26" i="1"/>
  <c r="B27" i="1"/>
  <c r="B29" i="1"/>
  <c r="B31" i="1"/>
  <c r="O31" i="1"/>
  <c r="V20" i="1"/>
  <c r="V21" i="1"/>
  <c r="V22" i="1"/>
  <c r="V23" i="1"/>
  <c r="V24" i="1"/>
  <c r="V26" i="1"/>
  <c r="V27" i="1"/>
  <c r="V29" i="1"/>
  <c r="V31" i="1"/>
  <c r="U20" i="1"/>
  <c r="U21" i="1"/>
  <c r="U22" i="1"/>
  <c r="U23" i="1"/>
  <c r="U24" i="1"/>
  <c r="U26" i="1"/>
  <c r="U27" i="1"/>
  <c r="U29" i="1"/>
  <c r="U31" i="1"/>
  <c r="N20" i="1"/>
  <c r="N21" i="1"/>
  <c r="N22" i="1"/>
  <c r="N23" i="1"/>
  <c r="N24" i="1"/>
  <c r="N26" i="1"/>
  <c r="N27" i="1"/>
  <c r="N29" i="1"/>
  <c r="N31" i="1"/>
  <c r="AJ20" i="1"/>
  <c r="AJ21" i="1"/>
  <c r="AJ22" i="1"/>
  <c r="AJ23" i="1"/>
  <c r="AJ24" i="1"/>
  <c r="AJ26" i="1"/>
  <c r="AJ27" i="1"/>
  <c r="AJ29" i="1"/>
  <c r="AJ31" i="1"/>
  <c r="AI20" i="1"/>
  <c r="AI21" i="1"/>
  <c r="AI22" i="1"/>
  <c r="AI23" i="1"/>
  <c r="AI24" i="1"/>
  <c r="AI26" i="1"/>
  <c r="AI27" i="1"/>
  <c r="AI29" i="1"/>
  <c r="AI31" i="1"/>
  <c r="BE31" i="1"/>
  <c r="BD20" i="1"/>
  <c r="BD21" i="1"/>
  <c r="BD23" i="1"/>
  <c r="BD24" i="1"/>
  <c r="BD25" i="1"/>
  <c r="BD26" i="1"/>
  <c r="BD27" i="1"/>
  <c r="BD29" i="1"/>
  <c r="BD31" i="1"/>
  <c r="BY31" i="1"/>
  <c r="BX20" i="1"/>
  <c r="BX21" i="1"/>
  <c r="BX23" i="1"/>
  <c r="BX24" i="1"/>
  <c r="BX25" i="1"/>
  <c r="BX26" i="1"/>
  <c r="BX27" i="1"/>
  <c r="BX29" i="1"/>
  <c r="BX31" i="1"/>
  <c r="DN20" i="1"/>
  <c r="DN21" i="1"/>
  <c r="DN23" i="1"/>
  <c r="DN24" i="1"/>
  <c r="DN26" i="1"/>
  <c r="DN27" i="1"/>
  <c r="DN29" i="1"/>
  <c r="DN31" i="1"/>
  <c r="BC31" i="2"/>
  <c r="BB20" i="2"/>
  <c r="BB21" i="2"/>
  <c r="BB23" i="2"/>
  <c r="BB24" i="2"/>
  <c r="BB26" i="2"/>
  <c r="BB27" i="2"/>
  <c r="BB29" i="2"/>
  <c r="BB31" i="2"/>
  <c r="AL20" i="2"/>
  <c r="AL21" i="2"/>
  <c r="AL23" i="2"/>
  <c r="AL24" i="2"/>
  <c r="AL26" i="2"/>
  <c r="AL27" i="2"/>
  <c r="AL29" i="2"/>
  <c r="AL31" i="2"/>
  <c r="AK20" i="2"/>
  <c r="AK21" i="2"/>
  <c r="AK23" i="2"/>
  <c r="AK24" i="2"/>
  <c r="AK26" i="2"/>
  <c r="AK27" i="2"/>
  <c r="AK29" i="2"/>
  <c r="AK31" i="2"/>
  <c r="P20" i="2"/>
  <c r="P21" i="2"/>
  <c r="P23" i="2"/>
  <c r="P24" i="2"/>
  <c r="P26" i="2"/>
  <c r="P27" i="2"/>
  <c r="P29" i="2"/>
  <c r="P31" i="2"/>
  <c r="O20" i="2"/>
  <c r="O21" i="2"/>
  <c r="O23" i="2"/>
  <c r="O24" i="2"/>
  <c r="O26" i="2"/>
  <c r="O27" i="2"/>
  <c r="O29" i="2"/>
  <c r="O31" i="2"/>
  <c r="C31" i="2"/>
  <c r="B20" i="2"/>
  <c r="B21" i="2"/>
  <c r="B23" i="2"/>
  <c r="B24" i="2"/>
  <c r="B26" i="2"/>
  <c r="B27" i="2"/>
  <c r="B29" i="2"/>
  <c r="B31" i="2"/>
  <c r="AQ20" i="3"/>
  <c r="AQ21" i="3"/>
  <c r="AQ22" i="3"/>
  <c r="AQ23" i="3"/>
  <c r="AQ24" i="3"/>
  <c r="AQ25" i="3"/>
  <c r="AQ26" i="3"/>
  <c r="AQ27" i="3"/>
  <c r="AQ28" i="3"/>
  <c r="AQ29" i="3"/>
  <c r="AQ30" i="3"/>
  <c r="AQ31" i="3"/>
  <c r="AP20" i="3"/>
  <c r="AP21" i="3"/>
  <c r="AP23" i="3"/>
  <c r="AP24" i="3"/>
  <c r="AP26" i="3"/>
  <c r="AP27" i="3"/>
  <c r="AP29" i="3"/>
  <c r="AP31" i="3"/>
  <c r="AH20" i="3"/>
  <c r="AH21" i="3"/>
  <c r="AH22" i="3"/>
  <c r="AH23" i="3"/>
  <c r="AH24" i="3"/>
  <c r="AH25" i="3"/>
  <c r="AH26" i="3"/>
  <c r="AH27" i="3"/>
  <c r="AH28" i="3"/>
  <c r="AH29" i="3"/>
  <c r="AH30" i="3"/>
  <c r="AH31" i="3"/>
  <c r="AG20" i="3"/>
  <c r="AG21" i="3"/>
  <c r="AG23" i="3"/>
  <c r="AG24" i="3"/>
  <c r="AG26" i="3"/>
  <c r="AG27" i="3"/>
  <c r="AG29" i="3"/>
  <c r="AG31" i="3"/>
  <c r="M20" i="3"/>
  <c r="M21" i="3"/>
  <c r="M23" i="3"/>
  <c r="M24" i="3"/>
  <c r="M26" i="3"/>
  <c r="M27" i="3"/>
  <c r="M29" i="3"/>
  <c r="M31" i="3"/>
  <c r="L20" i="3"/>
  <c r="L21" i="3"/>
  <c r="L23" i="3"/>
  <c r="L24" i="3"/>
  <c r="L26" i="3"/>
  <c r="L27" i="3"/>
  <c r="L29" i="3"/>
  <c r="L31" i="3"/>
  <c r="BP20" i="4"/>
  <c r="BP21" i="4"/>
  <c r="BP23" i="4"/>
  <c r="BP24" i="4"/>
  <c r="BP26" i="4"/>
  <c r="BP27" i="4"/>
  <c r="BP29" i="4"/>
  <c r="BP31" i="4"/>
  <c r="BO20" i="4"/>
  <c r="BO21" i="4"/>
  <c r="BO23" i="4"/>
  <c r="BO24" i="4"/>
  <c r="BO26" i="4"/>
  <c r="BO27" i="4"/>
  <c r="BO29" i="4"/>
  <c r="BO31" i="4"/>
  <c r="BD20" i="4"/>
  <c r="BD21" i="4"/>
  <c r="BD23" i="4"/>
  <c r="BD24" i="4"/>
  <c r="BD26" i="4"/>
  <c r="BD27" i="4"/>
  <c r="BD29" i="4"/>
  <c r="BD31" i="4"/>
  <c r="BC20" i="4"/>
  <c r="BC21" i="4"/>
  <c r="BC23" i="4"/>
  <c r="BC24" i="4"/>
  <c r="BC26" i="4"/>
  <c r="BC27" i="4"/>
  <c r="BC29" i="4"/>
  <c r="BC31" i="4"/>
  <c r="AM20" i="4"/>
  <c r="AM21" i="4"/>
  <c r="AM23" i="4"/>
  <c r="AM24" i="4"/>
  <c r="AM26" i="4"/>
  <c r="AM27" i="4"/>
  <c r="AM29" i="4"/>
  <c r="AM31" i="4"/>
  <c r="AL20" i="4"/>
  <c r="AL21" i="4"/>
  <c r="AL23" i="4"/>
  <c r="AL24" i="4"/>
  <c r="AL26" i="4"/>
  <c r="AL27" i="4"/>
  <c r="AL29" i="4"/>
  <c r="AL31" i="4"/>
  <c r="V20" i="4"/>
  <c r="V21" i="4"/>
  <c r="V23" i="4"/>
  <c r="V24" i="4"/>
  <c r="V26" i="4"/>
  <c r="V27" i="4"/>
  <c r="V29" i="4"/>
  <c r="V31" i="4"/>
  <c r="U20" i="4"/>
  <c r="U21" i="4"/>
  <c r="U23" i="4"/>
  <c r="U24" i="4"/>
  <c r="U26" i="4"/>
  <c r="U27" i="4"/>
  <c r="U29" i="4"/>
  <c r="U31" i="4"/>
  <c r="J20" i="4"/>
  <c r="J21" i="4"/>
  <c r="J23" i="4"/>
  <c r="J24" i="4"/>
  <c r="J26" i="4"/>
  <c r="J27" i="4"/>
  <c r="J29" i="4"/>
  <c r="J31" i="4"/>
  <c r="I20" i="4"/>
  <c r="I21" i="4"/>
  <c r="I23" i="4"/>
  <c r="I24" i="4"/>
  <c r="I26" i="4"/>
  <c r="I27" i="4"/>
  <c r="I29" i="4"/>
  <c r="I31" i="4"/>
  <c r="C31" i="4"/>
  <c r="B20" i="4"/>
  <c r="B21" i="4"/>
  <c r="B23" i="4"/>
  <c r="B24" i="4"/>
  <c r="B26" i="4"/>
  <c r="B27" i="4"/>
  <c r="B29" i="4"/>
  <c r="B31" i="4"/>
  <c r="B29" i="3"/>
  <c r="B21" i="3"/>
  <c r="B22" i="3"/>
  <c r="B23" i="3"/>
  <c r="B24" i="3"/>
  <c r="B25" i="3"/>
  <c r="B26" i="3"/>
  <c r="B27" i="3"/>
  <c r="B28" i="3"/>
  <c r="B30" i="3"/>
  <c r="B20" i="3"/>
  <c r="C21" i="3"/>
  <c r="C22" i="3"/>
  <c r="C23" i="3"/>
  <c r="C24" i="3"/>
  <c r="C25" i="3"/>
  <c r="C26" i="3"/>
  <c r="C27" i="3"/>
  <c r="C28" i="3"/>
  <c r="C29" i="3"/>
  <c r="C30" i="3"/>
  <c r="I17" i="3"/>
  <c r="C31" i="3"/>
  <c r="C20" i="3"/>
  <c r="CN17" i="1"/>
  <c r="AS17" i="2"/>
  <c r="B17" i="2"/>
  <c r="AG17" i="3"/>
  <c r="BP47" i="4"/>
  <c r="BO47" i="4"/>
  <c r="AM47" i="4"/>
  <c r="AL47" i="4"/>
  <c r="V47" i="4"/>
  <c r="U47" i="4"/>
  <c r="J47" i="4"/>
  <c r="I47" i="4"/>
  <c r="C47" i="4"/>
  <c r="B47" i="4"/>
  <c r="AQ47" i="3"/>
  <c r="AP47" i="3"/>
  <c r="AH47" i="3"/>
  <c r="AG47" i="3"/>
  <c r="V47" i="3"/>
  <c r="U47" i="3"/>
  <c r="M47" i="3"/>
  <c r="L47" i="3"/>
  <c r="C47" i="3"/>
  <c r="B47" i="3"/>
  <c r="BT47" i="2"/>
  <c r="BS47" i="2"/>
  <c r="BC47" i="2"/>
  <c r="BB47" i="2"/>
  <c r="AL47" i="2"/>
  <c r="AK47" i="2"/>
  <c r="P47" i="2"/>
  <c r="O47" i="2"/>
  <c r="C47" i="2"/>
  <c r="B47" i="2"/>
  <c r="EP47" i="1"/>
  <c r="EO47" i="1"/>
  <c r="DO47" i="1"/>
  <c r="DN47" i="1"/>
  <c r="BY47" i="1"/>
  <c r="BX47" i="1"/>
  <c r="BE47" i="1"/>
  <c r="BD47" i="1"/>
  <c r="AJ47" i="1"/>
  <c r="AI47" i="1"/>
  <c r="V47" i="1"/>
  <c r="U47" i="1"/>
  <c r="O47" i="1"/>
  <c r="N47" i="1"/>
  <c r="C47" i="1"/>
  <c r="B47" i="1"/>
  <c r="V31" i="3"/>
  <c r="U31" i="3"/>
  <c r="BT31" i="2"/>
  <c r="BS31" i="2"/>
  <c r="DO31" i="1"/>
  <c r="EP31" i="1"/>
  <c r="EO31" i="1"/>
  <c r="BE17" i="1"/>
  <c r="BF17" i="1"/>
  <c r="BG17" i="1"/>
  <c r="BH17" i="1"/>
  <c r="BI17" i="1"/>
  <c r="BJ17" i="1"/>
  <c r="BK17" i="1"/>
  <c r="BL17" i="1"/>
  <c r="BM17" i="1"/>
  <c r="BN17" i="1"/>
  <c r="BO17" i="1"/>
  <c r="BP17" i="1"/>
  <c r="BQ17" i="1"/>
  <c r="BR17" i="1"/>
  <c r="BS17" i="1"/>
  <c r="BT17" i="1"/>
  <c r="BU17" i="1"/>
  <c r="BX17" i="1"/>
  <c r="BY17" i="1"/>
  <c r="BZ17" i="1"/>
  <c r="CA17" i="1"/>
  <c r="CB17" i="1"/>
  <c r="CC17" i="1"/>
  <c r="CD17" i="1"/>
  <c r="CE17" i="1"/>
  <c r="CF17" i="1"/>
  <c r="CG17" i="1"/>
  <c r="CH17" i="1"/>
  <c r="CI17" i="1"/>
  <c r="CJ17" i="1"/>
  <c r="CK17" i="1"/>
  <c r="CL17" i="1"/>
  <c r="CM17" i="1"/>
  <c r="CO17" i="1"/>
  <c r="CP17" i="1"/>
  <c r="CQ17" i="1"/>
  <c r="CR17" i="1"/>
  <c r="CS17" i="1"/>
  <c r="CT17" i="1"/>
  <c r="CU17" i="1"/>
  <c r="CV17" i="1"/>
  <c r="CW17" i="1"/>
  <c r="CX17" i="1"/>
  <c r="CY17" i="1"/>
  <c r="CZ17" i="1"/>
  <c r="DA17" i="1"/>
  <c r="DB17" i="1"/>
  <c r="DC17" i="1"/>
  <c r="DD17" i="1"/>
  <c r="DE17" i="1"/>
  <c r="DF17" i="1"/>
  <c r="DG17" i="1"/>
  <c r="DH17" i="1"/>
  <c r="DI17" i="1"/>
  <c r="DJ17" i="1"/>
  <c r="DK17" i="1"/>
  <c r="DN17" i="1"/>
  <c r="DO17" i="1"/>
  <c r="DP17" i="1"/>
  <c r="DQ17" i="1"/>
  <c r="DR17" i="1"/>
  <c r="DS17" i="1"/>
  <c r="DT17" i="1"/>
  <c r="DU17" i="1"/>
  <c r="DV17" i="1"/>
  <c r="DW17" i="1"/>
  <c r="DX17" i="1"/>
  <c r="DY17" i="1"/>
  <c r="DZ17" i="1"/>
  <c r="EA17" i="1"/>
  <c r="EB17" i="1"/>
  <c r="EC17" i="1"/>
  <c r="ED17" i="1"/>
  <c r="EE17" i="1"/>
  <c r="EF17" i="1"/>
  <c r="EG17" i="1"/>
  <c r="EH17" i="1"/>
  <c r="EI17" i="1"/>
  <c r="EJ17" i="1"/>
  <c r="EK17" i="1"/>
  <c r="EL17" i="1"/>
  <c r="BD17" i="1"/>
  <c r="C17" i="4"/>
  <c r="D17" i="4"/>
  <c r="E17" i="4"/>
  <c r="F17" i="4"/>
  <c r="I17" i="4"/>
  <c r="J17" i="4"/>
  <c r="K17" i="4"/>
  <c r="L17" i="4"/>
  <c r="M17" i="4"/>
  <c r="N17" i="4"/>
  <c r="O17" i="4"/>
  <c r="P17" i="4"/>
  <c r="Q17" i="4"/>
  <c r="R17" i="4"/>
  <c r="U17" i="4"/>
  <c r="V17" i="4"/>
  <c r="W17" i="4"/>
  <c r="X17" i="4"/>
  <c r="Y17" i="4"/>
  <c r="Z17" i="4"/>
  <c r="AA17" i="4"/>
  <c r="AB17" i="4"/>
  <c r="AC17" i="4"/>
  <c r="AD17" i="4"/>
  <c r="AE17" i="4"/>
  <c r="AF17" i="4"/>
  <c r="AG17" i="4"/>
  <c r="AH17" i="4"/>
  <c r="AI17" i="4"/>
  <c r="BO17" i="4"/>
  <c r="BP17" i="4"/>
  <c r="BQ17" i="4"/>
  <c r="BR17" i="4"/>
  <c r="BS17" i="4"/>
  <c r="BT17" i="4"/>
  <c r="BU17" i="4"/>
  <c r="BV17" i="4"/>
  <c r="BW17" i="4"/>
  <c r="BX17" i="4"/>
  <c r="BY17" i="4"/>
  <c r="BZ17" i="4"/>
  <c r="CA17" i="4"/>
  <c r="CB17" i="4"/>
  <c r="CC17" i="4"/>
  <c r="CD17" i="4"/>
  <c r="CE17" i="4"/>
  <c r="CF17" i="4"/>
  <c r="CG17" i="4"/>
  <c r="CH17" i="4"/>
  <c r="CI17" i="4"/>
  <c r="CJ17" i="4"/>
  <c r="CK17" i="4"/>
  <c r="CL17" i="4"/>
  <c r="CM17" i="4"/>
  <c r="CN17" i="4"/>
  <c r="CO17" i="4"/>
  <c r="CP17" i="4"/>
  <c r="CQ17" i="4"/>
  <c r="CR17" i="4"/>
  <c r="AL17" i="4"/>
  <c r="AM17" i="4"/>
  <c r="AN17" i="4"/>
  <c r="AO17" i="4"/>
  <c r="AP17" i="4"/>
  <c r="AQ17" i="4"/>
  <c r="AR17" i="4"/>
  <c r="AS17" i="4"/>
  <c r="AT17" i="4"/>
  <c r="AU17" i="4"/>
  <c r="AV17" i="4"/>
  <c r="AW17" i="4"/>
  <c r="AX17" i="4"/>
  <c r="AY17" i="4"/>
  <c r="AZ17" i="4"/>
  <c r="BC17" i="4"/>
  <c r="BD17" i="4"/>
  <c r="BE17" i="4"/>
  <c r="BF17" i="4"/>
  <c r="BG17" i="4"/>
  <c r="BH17" i="4"/>
  <c r="BI17" i="4"/>
  <c r="BJ17" i="4"/>
  <c r="BK17" i="4"/>
  <c r="BL17" i="4"/>
  <c r="B17" i="4"/>
  <c r="C17" i="3"/>
  <c r="D17" i="3"/>
  <c r="E17" i="3"/>
  <c r="F17" i="3"/>
  <c r="G17" i="3"/>
  <c r="H17" i="3"/>
  <c r="L17" i="3"/>
  <c r="M17" i="3"/>
  <c r="N17" i="3"/>
  <c r="O17" i="3"/>
  <c r="P17" i="3"/>
  <c r="Q17" i="3"/>
  <c r="R17" i="3"/>
  <c r="U17" i="3"/>
  <c r="V17" i="3"/>
  <c r="W17" i="3"/>
  <c r="X17" i="3"/>
  <c r="Y17" i="3"/>
  <c r="Z17" i="3"/>
  <c r="AA17" i="3"/>
  <c r="AB17" i="3"/>
  <c r="AC17" i="3"/>
  <c r="AD17" i="3"/>
  <c r="AH17" i="3"/>
  <c r="AI17" i="3"/>
  <c r="AJ17" i="3"/>
  <c r="AK17" i="3"/>
  <c r="AL17" i="3"/>
  <c r="AM17" i="3"/>
  <c r="AP17" i="3"/>
  <c r="AQ17" i="3"/>
  <c r="AR17" i="3"/>
  <c r="AS17" i="3"/>
  <c r="AT17" i="3"/>
  <c r="AU17" i="3"/>
  <c r="AV17" i="3"/>
  <c r="B17" i="3"/>
  <c r="C17" i="2"/>
  <c r="D17" i="2"/>
  <c r="E17" i="2"/>
  <c r="F17" i="2"/>
  <c r="G17" i="2"/>
  <c r="H17" i="2"/>
  <c r="I17" i="2"/>
  <c r="J17" i="2"/>
  <c r="K17" i="2"/>
  <c r="L17" i="2"/>
  <c r="O17" i="2"/>
  <c r="P17" i="2"/>
  <c r="Q17" i="2"/>
  <c r="R17" i="2"/>
  <c r="S17" i="2"/>
  <c r="T17" i="2"/>
  <c r="U17" i="2"/>
  <c r="V17" i="2"/>
  <c r="W17" i="2"/>
  <c r="X17" i="2"/>
  <c r="Y17" i="2"/>
  <c r="Z17" i="2"/>
  <c r="AA17" i="2"/>
  <c r="AB17" i="2"/>
  <c r="AC17" i="2"/>
  <c r="AD17" i="2"/>
  <c r="AE17" i="2"/>
  <c r="AF17" i="2"/>
  <c r="AG17" i="2"/>
  <c r="AH17" i="2"/>
  <c r="AK17" i="2"/>
  <c r="AL17" i="2"/>
  <c r="AM17" i="2"/>
  <c r="AN17" i="2"/>
  <c r="AO17" i="2"/>
  <c r="AP17" i="2"/>
  <c r="AQ17" i="2"/>
  <c r="AR17" i="2"/>
  <c r="AT17" i="2"/>
  <c r="AU17" i="2"/>
  <c r="AV17" i="2"/>
  <c r="AW17" i="2"/>
  <c r="AX17" i="2"/>
  <c r="AY17" i="2"/>
  <c r="BB17" i="2"/>
  <c r="BC17" i="2"/>
  <c r="BD17" i="2"/>
  <c r="BE17" i="2"/>
  <c r="BF17" i="2"/>
  <c r="BG17" i="2"/>
  <c r="BH17" i="2"/>
  <c r="BI17" i="2"/>
  <c r="BJ17" i="2"/>
  <c r="BK17" i="2"/>
  <c r="BL17" i="2"/>
  <c r="BM17" i="2"/>
  <c r="BN17" i="2"/>
  <c r="BO17" i="2"/>
  <c r="BP17" i="2"/>
  <c r="BS17" i="2"/>
  <c r="BT17" i="2"/>
  <c r="BU17" i="2"/>
  <c r="BV17" i="2"/>
  <c r="BW17" i="2"/>
  <c r="BX17" i="2"/>
  <c r="BY17" i="2"/>
  <c r="BZ17" i="2"/>
  <c r="C17" i="1"/>
  <c r="D17" i="1"/>
  <c r="E17" i="1"/>
  <c r="F17" i="1"/>
  <c r="G17" i="1"/>
  <c r="H17" i="1"/>
  <c r="I17" i="1"/>
  <c r="J17" i="1"/>
  <c r="K17" i="1"/>
  <c r="N17" i="1"/>
  <c r="O17" i="1"/>
  <c r="P17" i="1"/>
  <c r="Q17" i="1"/>
  <c r="R17" i="1"/>
  <c r="U17" i="1"/>
  <c r="V17" i="1"/>
  <c r="W17" i="1"/>
  <c r="X17" i="1"/>
  <c r="Y17" i="1"/>
  <c r="Z17" i="1"/>
  <c r="AA17" i="1"/>
  <c r="AB17" i="1"/>
  <c r="AC17" i="1"/>
  <c r="AD17" i="1"/>
  <c r="AE17" i="1"/>
  <c r="AF17" i="1"/>
  <c r="AI17" i="1"/>
  <c r="AJ17" i="1"/>
  <c r="AK17" i="1"/>
  <c r="AL17" i="1"/>
  <c r="AM17" i="1"/>
  <c r="AN17" i="1"/>
  <c r="AO17" i="1"/>
  <c r="AP17" i="1"/>
  <c r="AQ17" i="1"/>
  <c r="AR17" i="1"/>
  <c r="AS17" i="1"/>
  <c r="AT17" i="1"/>
  <c r="AU17" i="1"/>
  <c r="AV17" i="1"/>
  <c r="AW17" i="1"/>
  <c r="AX17" i="1"/>
  <c r="AY17" i="1"/>
  <c r="AZ17" i="1"/>
  <c r="BA17" i="1"/>
  <c r="EO17" i="1"/>
  <c r="EP17" i="1"/>
  <c r="EQ17" i="1"/>
  <c r="B17" i="1"/>
  <c r="B31" i="3"/>
  <c r="BD47" i="4"/>
  <c r="BC47" i="4"/>
</calcChain>
</file>

<file path=xl/sharedStrings.xml><?xml version="1.0" encoding="utf-8"?>
<sst xmlns="http://schemas.openxmlformats.org/spreadsheetml/2006/main" count="2883" uniqueCount="122">
  <si>
    <t>NRTP4_pt11</t>
  </si>
  <si>
    <t>NRTP4_pt13</t>
  </si>
  <si>
    <t>NRTP4_pt14</t>
  </si>
  <si>
    <t>MgO</t>
  </si>
  <si>
    <t>CaO</t>
  </si>
  <si>
    <t>MnO</t>
  </si>
  <si>
    <t>FeO</t>
  </si>
  <si>
    <t>NiO</t>
  </si>
  <si>
    <t>Distance</t>
    <phoneticPr fontId="2" type="noConversion"/>
  </si>
  <si>
    <r>
      <t>SiO</t>
    </r>
    <r>
      <rPr>
        <vertAlign val="subscript"/>
        <sz val="12"/>
        <rFont val="Times New Roman"/>
        <family val="1"/>
      </rPr>
      <t>2</t>
    </r>
    <phoneticPr fontId="2" type="noConversion"/>
  </si>
  <si>
    <r>
      <t>Al</t>
    </r>
    <r>
      <rPr>
        <vertAlign val="subscript"/>
        <sz val="12"/>
        <rFont val="Times New Roman"/>
        <family val="1"/>
      </rPr>
      <t>2</t>
    </r>
    <r>
      <rPr>
        <sz val="12"/>
        <rFont val="Times New Roman"/>
        <family val="1"/>
      </rPr>
      <t>O</t>
    </r>
    <r>
      <rPr>
        <vertAlign val="subscript"/>
        <sz val="12"/>
        <rFont val="Times New Roman"/>
        <family val="1"/>
      </rPr>
      <t>3</t>
    </r>
    <phoneticPr fontId="2" type="noConversion"/>
  </si>
  <si>
    <r>
      <t>TiO</t>
    </r>
    <r>
      <rPr>
        <vertAlign val="subscript"/>
        <sz val="12"/>
        <rFont val="Times New Roman"/>
        <family val="1"/>
      </rPr>
      <t>2</t>
    </r>
    <phoneticPr fontId="2" type="noConversion"/>
  </si>
  <si>
    <r>
      <t>Cr</t>
    </r>
    <r>
      <rPr>
        <vertAlign val="subscript"/>
        <sz val="12"/>
        <rFont val="Times New Roman"/>
        <family val="1"/>
      </rPr>
      <t>2</t>
    </r>
    <r>
      <rPr>
        <sz val="12"/>
        <rFont val="Times New Roman"/>
        <family val="1"/>
      </rPr>
      <t>O</t>
    </r>
    <r>
      <rPr>
        <vertAlign val="subscript"/>
        <sz val="12"/>
        <rFont val="Times New Roman"/>
        <family val="1"/>
      </rPr>
      <t>3</t>
    </r>
    <phoneticPr fontId="2" type="noConversion"/>
  </si>
  <si>
    <r>
      <t>Na</t>
    </r>
    <r>
      <rPr>
        <vertAlign val="subscript"/>
        <sz val="12"/>
        <rFont val="Times New Roman"/>
        <family val="1"/>
      </rPr>
      <t>2</t>
    </r>
    <r>
      <rPr>
        <sz val="12"/>
        <rFont val="Times New Roman"/>
        <family val="1"/>
      </rPr>
      <t>O</t>
    </r>
    <phoneticPr fontId="2" type="noConversion"/>
  </si>
  <si>
    <r>
      <t>K</t>
    </r>
    <r>
      <rPr>
        <vertAlign val="subscript"/>
        <sz val="12"/>
        <rFont val="Times New Roman"/>
        <family val="1"/>
      </rPr>
      <t>2</t>
    </r>
    <r>
      <rPr>
        <sz val="12"/>
        <rFont val="Times New Roman"/>
        <family val="1"/>
      </rPr>
      <t>O</t>
    </r>
    <phoneticPr fontId="2" type="noConversion"/>
  </si>
  <si>
    <t>Cpx2_tr1</t>
  </si>
  <si>
    <t>Cpx2_tr1</t>
    <phoneticPr fontId="2" type="noConversion"/>
  </si>
  <si>
    <t>Cpx1_tr1</t>
  </si>
  <si>
    <t>Cpx1_tr1</t>
    <phoneticPr fontId="2" type="noConversion"/>
  </si>
  <si>
    <t>Cpx3_tr1</t>
  </si>
  <si>
    <t>Cpx3_tr1</t>
    <phoneticPr fontId="2" type="noConversion"/>
  </si>
  <si>
    <t>Cpx01</t>
  </si>
  <si>
    <t>Cpx01</t>
    <phoneticPr fontId="2" type="noConversion"/>
  </si>
  <si>
    <t xml:space="preserve">CPX in Kelyphite </t>
    <phoneticPr fontId="2" type="noConversion"/>
  </si>
  <si>
    <t>Cpx01a</t>
  </si>
  <si>
    <t>Cpx01a</t>
    <phoneticPr fontId="2" type="noConversion"/>
  </si>
  <si>
    <t>Cpx02</t>
  </si>
  <si>
    <t>Cpx02</t>
    <phoneticPr fontId="2" type="noConversion"/>
  </si>
  <si>
    <t>1_Cpx01</t>
  </si>
  <si>
    <t>1_Cpx01</t>
    <phoneticPr fontId="2" type="noConversion"/>
  </si>
  <si>
    <t>2_Cpx01</t>
  </si>
  <si>
    <t>2_Cpx01</t>
    <phoneticPr fontId="2" type="noConversion"/>
  </si>
  <si>
    <t>Cpx in Kelyphite</t>
    <phoneticPr fontId="2" type="noConversion"/>
  </si>
  <si>
    <t>Pt01</t>
    <phoneticPr fontId="2" type="noConversion"/>
  </si>
  <si>
    <t>Pt02</t>
    <phoneticPr fontId="2" type="noConversion"/>
  </si>
  <si>
    <t>Pt12</t>
    <phoneticPr fontId="2" type="noConversion"/>
  </si>
  <si>
    <t>Pt13</t>
    <phoneticPr fontId="2" type="noConversion"/>
  </si>
  <si>
    <t>Pt14</t>
    <phoneticPr fontId="2" type="noConversion"/>
  </si>
  <si>
    <t>Pt15</t>
    <phoneticPr fontId="2" type="noConversion"/>
  </si>
  <si>
    <t>Pt16</t>
    <phoneticPr fontId="2" type="noConversion"/>
  </si>
  <si>
    <t>Pt17</t>
    <phoneticPr fontId="2" type="noConversion"/>
  </si>
  <si>
    <t>Sum</t>
    <phoneticPr fontId="2" type="noConversion"/>
  </si>
  <si>
    <t>a1_Cpxa</t>
  </si>
  <si>
    <t>a1_Cpxa</t>
    <phoneticPr fontId="2" type="noConversion"/>
  </si>
  <si>
    <t>a1_Cpx2</t>
  </si>
  <si>
    <t>a1_Cpx2</t>
    <phoneticPr fontId="2" type="noConversion"/>
  </si>
  <si>
    <t>a1_Cpx3a</t>
  </si>
  <si>
    <t>a1_Cpx3a</t>
    <phoneticPr fontId="2" type="noConversion"/>
  </si>
  <si>
    <t>a2_Cpx1a</t>
  </si>
  <si>
    <t>a2_Cpx1a</t>
    <phoneticPr fontId="2" type="noConversion"/>
  </si>
  <si>
    <t>a2_Cpx1b</t>
  </si>
  <si>
    <t>a2_Cpx1b</t>
    <phoneticPr fontId="2" type="noConversion"/>
  </si>
  <si>
    <t>Sum</t>
    <phoneticPr fontId="2" type="noConversion"/>
  </si>
  <si>
    <r>
      <t>SiO</t>
    </r>
    <r>
      <rPr>
        <vertAlign val="subscript"/>
        <sz val="12"/>
        <rFont val="TI"/>
        <family val="1"/>
      </rPr>
      <t>2</t>
    </r>
    <phoneticPr fontId="2" type="noConversion"/>
  </si>
  <si>
    <r>
      <t>Al</t>
    </r>
    <r>
      <rPr>
        <vertAlign val="subscript"/>
        <sz val="12"/>
        <rFont val="TI"/>
        <family val="1"/>
      </rPr>
      <t>2</t>
    </r>
    <r>
      <rPr>
        <sz val="12"/>
        <rFont val="TI"/>
        <family val="1"/>
      </rPr>
      <t>O</t>
    </r>
    <r>
      <rPr>
        <vertAlign val="subscript"/>
        <sz val="12"/>
        <rFont val="TI"/>
        <family val="1"/>
      </rPr>
      <t>3</t>
    </r>
    <phoneticPr fontId="2" type="noConversion"/>
  </si>
  <si>
    <r>
      <t>TiO</t>
    </r>
    <r>
      <rPr>
        <vertAlign val="subscript"/>
        <sz val="12"/>
        <rFont val="TI"/>
        <family val="1"/>
      </rPr>
      <t>2</t>
    </r>
    <phoneticPr fontId="2" type="noConversion"/>
  </si>
  <si>
    <r>
      <t>Cr</t>
    </r>
    <r>
      <rPr>
        <vertAlign val="subscript"/>
        <sz val="12"/>
        <rFont val="TI"/>
        <family val="1"/>
      </rPr>
      <t>2</t>
    </r>
    <r>
      <rPr>
        <sz val="12"/>
        <rFont val="TI"/>
        <family val="1"/>
      </rPr>
      <t>O</t>
    </r>
    <r>
      <rPr>
        <vertAlign val="subscript"/>
        <sz val="12"/>
        <rFont val="TI"/>
        <family val="1"/>
      </rPr>
      <t>3</t>
    </r>
    <phoneticPr fontId="2" type="noConversion"/>
  </si>
  <si>
    <r>
      <t>Na</t>
    </r>
    <r>
      <rPr>
        <vertAlign val="subscript"/>
        <sz val="12"/>
        <rFont val="TI"/>
        <family val="1"/>
      </rPr>
      <t>2</t>
    </r>
    <r>
      <rPr>
        <sz val="12"/>
        <rFont val="TI"/>
        <family val="1"/>
      </rPr>
      <t>O</t>
    </r>
    <phoneticPr fontId="2" type="noConversion"/>
  </si>
  <si>
    <r>
      <t>K</t>
    </r>
    <r>
      <rPr>
        <vertAlign val="subscript"/>
        <sz val="12"/>
        <rFont val="TI"/>
        <family val="1"/>
      </rPr>
      <t>2</t>
    </r>
    <r>
      <rPr>
        <sz val="12"/>
        <rFont val="TI"/>
        <family val="1"/>
      </rPr>
      <t>O</t>
    </r>
    <phoneticPr fontId="2" type="noConversion"/>
  </si>
  <si>
    <t>1_Cpx2</t>
  </si>
  <si>
    <t>1_Cpx2</t>
    <phoneticPr fontId="2" type="noConversion"/>
  </si>
  <si>
    <t>1_Cpx1</t>
  </si>
  <si>
    <t>1_Cpx1</t>
    <phoneticPr fontId="2" type="noConversion"/>
  </si>
  <si>
    <t>2_Cpx_tr1</t>
  </si>
  <si>
    <t>2_Cpx_tr1</t>
    <phoneticPr fontId="2" type="noConversion"/>
  </si>
  <si>
    <t>13_Cpx3_tr1</t>
  </si>
  <si>
    <t>13_Cpx3_tr1</t>
    <phoneticPr fontId="2" type="noConversion"/>
  </si>
  <si>
    <t>3_Cpx1_tr1</t>
  </si>
  <si>
    <t>3_Cpx1_tr1</t>
    <phoneticPr fontId="2" type="noConversion"/>
  </si>
  <si>
    <t>3_Cpx2_tr1</t>
  </si>
  <si>
    <t>3_Cpx2_tr1</t>
    <phoneticPr fontId="2" type="noConversion"/>
  </si>
  <si>
    <r>
      <t>SiO</t>
    </r>
    <r>
      <rPr>
        <vertAlign val="subscript"/>
        <sz val="12"/>
        <rFont val="TIM"/>
        <family val="1"/>
      </rPr>
      <t>2</t>
    </r>
    <phoneticPr fontId="2" type="noConversion"/>
  </si>
  <si>
    <r>
      <t>Al</t>
    </r>
    <r>
      <rPr>
        <vertAlign val="subscript"/>
        <sz val="12"/>
        <rFont val="TIM"/>
        <family val="1"/>
      </rPr>
      <t>2</t>
    </r>
    <r>
      <rPr>
        <sz val="12"/>
        <rFont val="TIM"/>
        <family val="1"/>
      </rPr>
      <t>O</t>
    </r>
    <r>
      <rPr>
        <vertAlign val="subscript"/>
        <sz val="12"/>
        <rFont val="TIM"/>
        <family val="1"/>
      </rPr>
      <t>3</t>
    </r>
    <phoneticPr fontId="2" type="noConversion"/>
  </si>
  <si>
    <r>
      <t>TiO</t>
    </r>
    <r>
      <rPr>
        <vertAlign val="subscript"/>
        <sz val="12"/>
        <rFont val="TIM"/>
        <family val="1"/>
      </rPr>
      <t>2</t>
    </r>
    <phoneticPr fontId="2" type="noConversion"/>
  </si>
  <si>
    <r>
      <t>Cr</t>
    </r>
    <r>
      <rPr>
        <vertAlign val="subscript"/>
        <sz val="12"/>
        <rFont val="TIM"/>
        <family val="1"/>
      </rPr>
      <t>2</t>
    </r>
    <r>
      <rPr>
        <sz val="12"/>
        <rFont val="TIM"/>
        <family val="1"/>
      </rPr>
      <t>O</t>
    </r>
    <r>
      <rPr>
        <vertAlign val="subscript"/>
        <sz val="12"/>
        <rFont val="TIM"/>
        <family val="1"/>
      </rPr>
      <t>3</t>
    </r>
    <phoneticPr fontId="2" type="noConversion"/>
  </si>
  <si>
    <r>
      <t>Na</t>
    </r>
    <r>
      <rPr>
        <vertAlign val="subscript"/>
        <sz val="12"/>
        <rFont val="TIM"/>
        <family val="1"/>
      </rPr>
      <t>2</t>
    </r>
    <r>
      <rPr>
        <sz val="12"/>
        <rFont val="TIM"/>
        <family val="1"/>
      </rPr>
      <t>O</t>
    </r>
    <phoneticPr fontId="2" type="noConversion"/>
  </si>
  <si>
    <r>
      <t>K</t>
    </r>
    <r>
      <rPr>
        <vertAlign val="subscript"/>
        <sz val="12"/>
        <rFont val="TIM"/>
        <family val="1"/>
      </rPr>
      <t>2</t>
    </r>
    <r>
      <rPr>
        <sz val="12"/>
        <rFont val="TIM"/>
        <family val="1"/>
      </rPr>
      <t>O</t>
    </r>
    <phoneticPr fontId="2" type="noConversion"/>
  </si>
  <si>
    <t>6_Cpx1_tr1</t>
  </si>
  <si>
    <t>6_Cpx1_tr1</t>
    <phoneticPr fontId="2" type="noConversion"/>
  </si>
  <si>
    <t>7_Cpx1_tr1</t>
  </si>
  <si>
    <t>7_Cpx1_tr1</t>
    <phoneticPr fontId="2" type="noConversion"/>
  </si>
  <si>
    <t>7_cpx1_tr2</t>
  </si>
  <si>
    <t>7_cpx1_tr2</t>
    <phoneticPr fontId="2" type="noConversion"/>
  </si>
  <si>
    <t>Core</t>
  </si>
  <si>
    <t>Rim</t>
  </si>
  <si>
    <t>Ti</t>
  </si>
  <si>
    <t>Cr</t>
  </si>
  <si>
    <t>Mn</t>
  </si>
  <si>
    <t>Mg</t>
  </si>
  <si>
    <t>Ca</t>
  </si>
  <si>
    <t>Ni</t>
  </si>
  <si>
    <t>Na</t>
  </si>
  <si>
    <t>BDL</t>
  </si>
  <si>
    <t>BDL</t>
    <phoneticPr fontId="2" type="noConversion"/>
  </si>
  <si>
    <t>Cpx3_tr1</t>
    <phoneticPr fontId="2" type="noConversion"/>
  </si>
  <si>
    <t>BDL</t>
    <phoneticPr fontId="2" type="noConversion"/>
  </si>
  <si>
    <t>Kelyphite in NRTP4</t>
    <phoneticPr fontId="2" type="noConversion"/>
  </si>
  <si>
    <t>Innermost (Adjacent to GRT)</t>
    <phoneticPr fontId="2" type="noConversion"/>
  </si>
  <si>
    <t>Outermost (Adjacent to the matrix)</t>
    <phoneticPr fontId="2" type="noConversion"/>
  </si>
  <si>
    <t>Core</t>
    <phoneticPr fontId="2" type="noConversion"/>
  </si>
  <si>
    <t>Rim</t>
    <phoneticPr fontId="2" type="noConversion"/>
  </si>
  <si>
    <t>-</t>
    <phoneticPr fontId="2" type="noConversion"/>
  </si>
  <si>
    <t>K</t>
    <phoneticPr fontId="2" type="noConversion"/>
  </si>
  <si>
    <r>
      <t>Si (</t>
    </r>
    <r>
      <rPr>
        <sz val="12"/>
        <color theme="1"/>
        <rFont val="맑은 고딕"/>
        <family val="2"/>
        <charset val="129"/>
      </rPr>
      <t>Ⅳ</t>
    </r>
    <r>
      <rPr>
        <sz val="12"/>
        <color theme="1"/>
        <rFont val="times"/>
        <family val="1"/>
      </rPr>
      <t>)</t>
    </r>
  </si>
  <si>
    <r>
      <t>Al (</t>
    </r>
    <r>
      <rPr>
        <sz val="12"/>
        <color theme="1"/>
        <rFont val="맑은 고딕"/>
        <family val="2"/>
        <charset val="129"/>
      </rPr>
      <t>Ⅳ</t>
    </r>
    <r>
      <rPr>
        <sz val="12"/>
        <color theme="1"/>
        <rFont val="times"/>
        <family val="1"/>
      </rPr>
      <t>)</t>
    </r>
  </si>
  <si>
    <r>
      <t>Al (</t>
    </r>
    <r>
      <rPr>
        <sz val="12"/>
        <color theme="1"/>
        <rFont val="맑은 고딕"/>
        <family val="2"/>
        <charset val="129"/>
      </rPr>
      <t>Ⅵ</t>
    </r>
    <r>
      <rPr>
        <sz val="12"/>
        <color theme="1"/>
        <rFont val="times"/>
        <family val="1"/>
      </rPr>
      <t>)</t>
    </r>
  </si>
  <si>
    <r>
      <t>Fe</t>
    </r>
    <r>
      <rPr>
        <vertAlign val="superscript"/>
        <sz val="12"/>
        <color rgb="FF000000"/>
        <rFont val="TIMES"/>
        <family val="1"/>
      </rPr>
      <t>3+</t>
    </r>
    <phoneticPr fontId="2" type="noConversion"/>
  </si>
  <si>
    <r>
      <t>Fe</t>
    </r>
    <r>
      <rPr>
        <vertAlign val="superscript"/>
        <sz val="12"/>
        <color rgb="FF000000"/>
        <rFont val="TIMES"/>
        <family val="1"/>
      </rPr>
      <t>2+</t>
    </r>
    <phoneticPr fontId="2" type="noConversion"/>
  </si>
  <si>
    <r>
      <t>Si (</t>
    </r>
    <r>
      <rPr>
        <sz val="12"/>
        <color theme="1"/>
        <rFont val="맑은 고딕"/>
        <family val="2"/>
        <charset val="129"/>
      </rPr>
      <t>Ⅳ</t>
    </r>
    <r>
      <rPr>
        <sz val="12"/>
        <color theme="1"/>
        <rFont val="Times New Roman"/>
        <family val="1"/>
      </rPr>
      <t>)</t>
    </r>
  </si>
  <si>
    <r>
      <t>Al (</t>
    </r>
    <r>
      <rPr>
        <sz val="12"/>
        <color theme="1"/>
        <rFont val="맑은 고딕"/>
        <family val="2"/>
        <charset val="129"/>
      </rPr>
      <t>Ⅳ</t>
    </r>
    <r>
      <rPr>
        <sz val="12"/>
        <color theme="1"/>
        <rFont val="Times New Roman"/>
        <family val="1"/>
      </rPr>
      <t>)</t>
    </r>
  </si>
  <si>
    <r>
      <t>Al (</t>
    </r>
    <r>
      <rPr>
        <sz val="12"/>
        <color theme="1"/>
        <rFont val="맑은 고딕"/>
        <family val="2"/>
        <charset val="129"/>
      </rPr>
      <t>Ⅵ</t>
    </r>
    <r>
      <rPr>
        <sz val="12"/>
        <color theme="1"/>
        <rFont val="Times New Roman"/>
        <family val="1"/>
      </rPr>
      <t>)</t>
    </r>
  </si>
  <si>
    <r>
      <t>Fe</t>
    </r>
    <r>
      <rPr>
        <vertAlign val="superscript"/>
        <sz val="12"/>
        <color rgb="FF000000"/>
        <rFont val="Times New Roman"/>
        <family val="1"/>
      </rPr>
      <t>3+</t>
    </r>
    <phoneticPr fontId="2" type="noConversion"/>
  </si>
  <si>
    <r>
      <t>Fe</t>
    </r>
    <r>
      <rPr>
        <vertAlign val="superscript"/>
        <sz val="12"/>
        <color rgb="FF000000"/>
        <rFont val="Times New Roman"/>
        <family val="1"/>
      </rPr>
      <t>2+</t>
    </r>
    <phoneticPr fontId="2" type="noConversion"/>
  </si>
  <si>
    <r>
      <t>Si (</t>
    </r>
    <r>
      <rPr>
        <sz val="12"/>
        <color theme="1"/>
        <rFont val="맑은 고딕"/>
        <family val="2"/>
        <charset val="129"/>
      </rPr>
      <t>Ⅳ</t>
    </r>
    <r>
      <rPr>
        <sz val="12"/>
        <color theme="1"/>
        <rFont val="TI"/>
      </rPr>
      <t>)</t>
    </r>
  </si>
  <si>
    <r>
      <t>Al (</t>
    </r>
    <r>
      <rPr>
        <sz val="12"/>
        <color theme="1"/>
        <rFont val="맑은 고딕"/>
        <family val="2"/>
        <charset val="129"/>
      </rPr>
      <t>Ⅳ</t>
    </r>
    <r>
      <rPr>
        <sz val="12"/>
        <color theme="1"/>
        <rFont val="TI"/>
      </rPr>
      <t>)</t>
    </r>
  </si>
  <si>
    <r>
      <t>Al (</t>
    </r>
    <r>
      <rPr>
        <sz val="12"/>
        <color theme="1"/>
        <rFont val="맑은 고딕"/>
        <family val="2"/>
        <charset val="129"/>
      </rPr>
      <t>Ⅵ</t>
    </r>
    <r>
      <rPr>
        <sz val="12"/>
        <color theme="1"/>
        <rFont val="TI"/>
      </rPr>
      <t>)</t>
    </r>
  </si>
  <si>
    <r>
      <t>Fe</t>
    </r>
    <r>
      <rPr>
        <vertAlign val="superscript"/>
        <sz val="12"/>
        <color rgb="FF000000"/>
        <rFont val="TI"/>
        <family val="1"/>
      </rPr>
      <t>3+</t>
    </r>
    <phoneticPr fontId="2" type="noConversion"/>
  </si>
  <si>
    <r>
      <t>Fe</t>
    </r>
    <r>
      <rPr>
        <vertAlign val="superscript"/>
        <sz val="12"/>
        <color rgb="FF000000"/>
        <rFont val="TI"/>
        <family val="1"/>
      </rPr>
      <t>2+</t>
    </r>
    <phoneticPr fontId="2" type="noConversion"/>
  </si>
  <si>
    <t>BDL</t>
    <phoneticPr fontId="2" type="noConversion"/>
  </si>
  <si>
    <t>American Mineralogist: May 2017 Deposit AM-17-55915</t>
  </si>
  <si>
    <t>KANG ET AL.: H2O CONTENT OF OROGENIC MANTLE PERIDOTITES</t>
  </si>
  <si>
    <t>Electronic Supplement 1-4: Electron Microprobe Analyses of Clinopyroxenes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</si>
</sst>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_ "/>
    <numFmt numFmtId="165" formatCode="0.000"/>
    <numFmt numFmtId="166" formatCode="0.000_ "/>
    <numFmt numFmtId="167" formatCode="0.0000_ "/>
  </numFmts>
  <fonts count="43" x14ac:knownFonts="1">
    <font>
      <sz val="11"/>
      <color theme="1"/>
      <name val="Calibri"/>
      <family val="2"/>
      <charset val="129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  <charset val="129"/>
      <scheme val="minor"/>
    </font>
    <font>
      <sz val="10"/>
      <name val="Times"/>
      <family val="1"/>
    </font>
    <font>
      <sz val="12"/>
      <color theme="1"/>
      <name val="times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vertAlign val="subscript"/>
      <sz val="12"/>
      <name val="Times New Roman"/>
      <family val="1"/>
    </font>
    <font>
      <sz val="12"/>
      <color theme="1"/>
      <name val="TI"/>
    </font>
    <font>
      <sz val="12"/>
      <color theme="1"/>
      <name val="TI"/>
      <family val="1"/>
    </font>
    <font>
      <sz val="12"/>
      <name val="TI"/>
      <family val="1"/>
    </font>
    <font>
      <vertAlign val="subscript"/>
      <sz val="12"/>
      <name val="TI"/>
      <family val="1"/>
    </font>
    <font>
      <b/>
      <sz val="9"/>
      <name val="Geneva"/>
      <family val="2"/>
    </font>
    <font>
      <sz val="12"/>
      <color theme="1"/>
      <name val="TIM"/>
    </font>
    <font>
      <sz val="12"/>
      <color theme="1"/>
      <name val="TIM"/>
      <family val="1"/>
    </font>
    <font>
      <sz val="12"/>
      <name val="TIM"/>
      <family val="1"/>
    </font>
    <font>
      <vertAlign val="subscript"/>
      <sz val="12"/>
      <name val="TIM"/>
      <family val="1"/>
    </font>
    <font>
      <b/>
      <sz val="11"/>
      <color theme="1"/>
      <name val="Calibri"/>
      <family val="2"/>
      <charset val="129"/>
      <scheme val="minor"/>
    </font>
    <font>
      <sz val="10"/>
      <name val="Verdana"/>
      <family val="2"/>
    </font>
    <font>
      <b/>
      <sz val="12"/>
      <color theme="1"/>
      <name val="Calibri"/>
      <family val="2"/>
      <scheme val="minor"/>
    </font>
    <font>
      <sz val="10"/>
      <name val="Times"/>
    </font>
    <font>
      <b/>
      <sz val="10"/>
      <name val="Times"/>
    </font>
    <font>
      <sz val="10"/>
      <color rgb="FFFF0000"/>
      <name val="Verdana"/>
      <family val="2"/>
    </font>
    <font>
      <sz val="11"/>
      <color rgb="FFC00000"/>
      <name val="Calibri"/>
      <family val="2"/>
      <charset val="129"/>
      <scheme val="minor"/>
    </font>
    <font>
      <sz val="12"/>
      <color theme="1"/>
      <name val="Times"/>
    </font>
    <font>
      <sz val="12"/>
      <color rgb="FFFF0000"/>
      <name val="Times"/>
    </font>
    <font>
      <sz val="12"/>
      <name val="Times"/>
    </font>
    <font>
      <sz val="12"/>
      <name val="times"/>
      <family val="1"/>
    </font>
    <font>
      <sz val="11"/>
      <color theme="1"/>
      <name val="times"/>
      <family val="1"/>
    </font>
    <font>
      <sz val="11"/>
      <name val="Times"/>
    </font>
    <font>
      <sz val="12"/>
      <color theme="1"/>
      <name val="맑은 고딕"/>
      <family val="2"/>
      <charset val="129"/>
    </font>
    <font>
      <vertAlign val="superscript"/>
      <sz val="12"/>
      <color rgb="FF000000"/>
      <name val="TIMES"/>
      <family val="1"/>
    </font>
    <font>
      <sz val="12"/>
      <color rgb="FF000000"/>
      <name val="Times New Roman"/>
      <family val="1"/>
    </font>
    <font>
      <vertAlign val="superscript"/>
      <sz val="12"/>
      <color rgb="FF000000"/>
      <name val="Times New Roman"/>
      <family val="1"/>
    </font>
    <font>
      <sz val="12"/>
      <color rgb="FFFF0000"/>
      <name val="Times New Roman"/>
      <family val="1"/>
    </font>
    <font>
      <sz val="12"/>
      <color rgb="FF000000"/>
      <name val="TI"/>
      <family val="1"/>
    </font>
    <font>
      <vertAlign val="superscript"/>
      <sz val="12"/>
      <color rgb="FF000000"/>
      <name val="TI"/>
      <family val="1"/>
    </font>
    <font>
      <sz val="12"/>
      <color rgb="FF000000"/>
      <name val="TIMES"/>
      <family val="1"/>
    </font>
    <font>
      <b/>
      <sz val="12"/>
      <color rgb="FF000000"/>
      <name val="Lucida Grande"/>
    </font>
    <font>
      <b/>
      <sz val="10"/>
      <name val="Arial"/>
      <family val="2"/>
    </font>
    <font>
      <u/>
      <sz val="11"/>
      <color theme="10"/>
      <name val="Calibri"/>
      <family val="2"/>
      <charset val="129"/>
      <scheme val="minor"/>
    </font>
    <font>
      <u/>
      <sz val="11"/>
      <color theme="11"/>
      <name val="Calibri"/>
      <family val="2"/>
      <charset val="129"/>
      <scheme val="minor"/>
    </font>
    <font>
      <sz val="11"/>
      <color rgb="FF000000"/>
      <name val="Calibri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>
      <alignment vertical="center"/>
    </xf>
    <xf numFmtId="0" fontId="1" fillId="0" borderId="0"/>
    <xf numFmtId="0" fontId="18" fillId="0" borderId="0"/>
    <xf numFmtId="0" fontId="40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</cellStyleXfs>
  <cellXfs count="130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1" xfId="0" applyFont="1" applyBorder="1">
      <alignment vertical="center"/>
    </xf>
    <xf numFmtId="0" fontId="5" fillId="0" borderId="1" xfId="1" applyFont="1" applyFill="1" applyBorder="1"/>
    <xf numFmtId="164" fontId="5" fillId="0" borderId="1" xfId="0" applyNumberFormat="1" applyFont="1" applyBorder="1">
      <alignment vertical="center"/>
    </xf>
    <xf numFmtId="0" fontId="6" fillId="0" borderId="1" xfId="1" applyFont="1" applyFill="1" applyBorder="1"/>
    <xf numFmtId="0" fontId="5" fillId="0" borderId="1" xfId="0" applyFont="1" applyFill="1" applyBorder="1">
      <alignment vertical="center"/>
    </xf>
    <xf numFmtId="0" fontId="4" fillId="0" borderId="1" xfId="0" applyFont="1" applyBorder="1">
      <alignment vertical="center"/>
    </xf>
    <xf numFmtId="164" fontId="4" fillId="0" borderId="1" xfId="0" applyNumberFormat="1" applyFont="1" applyBorder="1">
      <alignment vertical="center"/>
    </xf>
    <xf numFmtId="0" fontId="5" fillId="0" borderId="0" xfId="0" applyFont="1" applyBorder="1">
      <alignment vertical="center"/>
    </xf>
    <xf numFmtId="0" fontId="5" fillId="0" borderId="0" xfId="0" applyFont="1">
      <alignment vertical="center"/>
    </xf>
    <xf numFmtId="164" fontId="5" fillId="0" borderId="0" xfId="0" applyNumberFormat="1" applyFont="1" applyBorder="1">
      <alignment vertical="center"/>
    </xf>
    <xf numFmtId="0" fontId="8" fillId="0" borderId="0" xfId="0" applyFont="1">
      <alignment vertical="center"/>
    </xf>
    <xf numFmtId="0" fontId="9" fillId="0" borderId="1" xfId="1" applyFont="1" applyFill="1" applyBorder="1"/>
    <xf numFmtId="0" fontId="10" fillId="0" borderId="1" xfId="1" applyFont="1" applyFill="1" applyBorder="1"/>
    <xf numFmtId="0" fontId="9" fillId="0" borderId="1" xfId="0" applyFont="1" applyFill="1" applyBorder="1">
      <alignment vertical="center"/>
    </xf>
    <xf numFmtId="0" fontId="8" fillId="0" borderId="1" xfId="0" applyFont="1" applyBorder="1">
      <alignment vertical="center"/>
    </xf>
    <xf numFmtId="164" fontId="8" fillId="0" borderId="1" xfId="0" applyNumberFormat="1" applyFont="1" applyBorder="1">
      <alignment vertical="center"/>
    </xf>
    <xf numFmtId="0" fontId="0" fillId="0" borderId="0" xfId="0" applyAlignment="1"/>
    <xf numFmtId="165" fontId="0" fillId="0" borderId="0" xfId="0" applyNumberFormat="1" applyAlignment="1"/>
    <xf numFmtId="0" fontId="12" fillId="0" borderId="0" xfId="0" applyFont="1" applyAlignment="1"/>
    <xf numFmtId="0" fontId="12" fillId="0" borderId="0" xfId="0" applyFont="1" applyAlignment="1">
      <alignment horizontal="right"/>
    </xf>
    <xf numFmtId="165" fontId="12" fillId="0" borderId="0" xfId="0" applyNumberFormat="1" applyFont="1" applyAlignment="1"/>
    <xf numFmtId="2" fontId="3" fillId="0" borderId="0" xfId="0" applyNumberFormat="1" applyFont="1" applyAlignment="1">
      <alignment horizontal="right"/>
    </xf>
    <xf numFmtId="0" fontId="0" fillId="0" borderId="0" xfId="0" applyAlignment="1">
      <alignment horizontal="left"/>
    </xf>
    <xf numFmtId="0" fontId="13" fillId="0" borderId="0" xfId="0" applyFont="1" applyAlignment="1"/>
    <xf numFmtId="0" fontId="14" fillId="0" borderId="0" xfId="0" applyFont="1">
      <alignment vertical="center"/>
    </xf>
    <xf numFmtId="0" fontId="14" fillId="0" borderId="1" xfId="1" applyFont="1" applyFill="1" applyBorder="1"/>
    <xf numFmtId="0" fontId="15" fillId="0" borderId="1" xfId="1" applyFont="1" applyFill="1" applyBorder="1"/>
    <xf numFmtId="165" fontId="14" fillId="0" borderId="0" xfId="0" applyNumberFormat="1" applyFont="1" applyAlignment="1"/>
    <xf numFmtId="0" fontId="14" fillId="0" borderId="1" xfId="0" applyFont="1" applyFill="1" applyBorder="1">
      <alignment vertical="center"/>
    </xf>
    <xf numFmtId="0" fontId="13" fillId="0" borderId="1" xfId="0" applyFont="1" applyBorder="1" applyAlignment="1"/>
    <xf numFmtId="164" fontId="14" fillId="0" borderId="1" xfId="0" applyNumberFormat="1" applyFont="1" applyBorder="1">
      <alignment vertical="center"/>
    </xf>
    <xf numFmtId="164" fontId="13" fillId="0" borderId="1" xfId="0" applyNumberFormat="1" applyFont="1" applyBorder="1" applyAlignment="1"/>
    <xf numFmtId="0" fontId="14" fillId="0" borderId="1" xfId="0" applyFont="1" applyBorder="1" applyAlignment="1">
      <alignment horizontal="right"/>
    </xf>
    <xf numFmtId="164" fontId="14" fillId="0" borderId="1" xfId="0" applyNumberFormat="1" applyFont="1" applyBorder="1" applyAlignment="1">
      <alignment horizontal="right"/>
    </xf>
    <xf numFmtId="0" fontId="15" fillId="0" borderId="1" xfId="0" applyFont="1" applyBorder="1" applyAlignment="1">
      <alignment horizontal="right"/>
    </xf>
    <xf numFmtId="164" fontId="15" fillId="0" borderId="1" xfId="0" applyNumberFormat="1" applyFont="1" applyBorder="1" applyAlignment="1">
      <alignment horizontal="right"/>
    </xf>
    <xf numFmtId="0" fontId="9" fillId="0" borderId="0" xfId="0" applyFont="1">
      <alignment vertical="center"/>
    </xf>
    <xf numFmtId="0" fontId="8" fillId="0" borderId="1" xfId="0" applyFont="1" applyBorder="1" applyAlignment="1"/>
    <xf numFmtId="0" fontId="9" fillId="0" borderId="1" xfId="0" applyFont="1" applyBorder="1">
      <alignment vertical="center"/>
    </xf>
    <xf numFmtId="164" fontId="9" fillId="0" borderId="1" xfId="0" applyNumberFormat="1" applyFont="1" applyBorder="1">
      <alignment vertical="center"/>
    </xf>
    <xf numFmtId="0" fontId="1" fillId="0" borderId="0" xfId="1"/>
    <xf numFmtId="0" fontId="0" fillId="0" borderId="0" xfId="0" applyFill="1">
      <alignment vertical="center"/>
    </xf>
    <xf numFmtId="0" fontId="19" fillId="0" borderId="0" xfId="1" applyFont="1"/>
    <xf numFmtId="167" fontId="0" fillId="0" borderId="0" xfId="0" applyNumberFormat="1" applyAlignment="1"/>
    <xf numFmtId="166" fontId="0" fillId="0" borderId="0" xfId="0" applyNumberFormat="1" applyAlignment="1"/>
    <xf numFmtId="0" fontId="20" fillId="0" borderId="0" xfId="1" applyFont="1"/>
    <xf numFmtId="2" fontId="0" fillId="0" borderId="0" xfId="0" applyNumberFormat="1" applyAlignment="1"/>
    <xf numFmtId="0" fontId="21" fillId="0" borderId="0" xfId="1" applyFont="1"/>
    <xf numFmtId="165" fontId="21" fillId="0" borderId="0" xfId="1" applyNumberFormat="1" applyFont="1"/>
    <xf numFmtId="2" fontId="22" fillId="0" borderId="0" xfId="0" applyNumberFormat="1" applyFont="1" applyAlignment="1"/>
    <xf numFmtId="167" fontId="0" fillId="0" borderId="0" xfId="0" applyNumberFormat="1" applyFill="1" applyAlignment="1"/>
    <xf numFmtId="166" fontId="0" fillId="0" borderId="0" xfId="0" applyNumberFormat="1" applyFill="1" applyAlignment="1"/>
    <xf numFmtId="165" fontId="0" fillId="0" borderId="0" xfId="0" applyNumberFormat="1" applyFill="1" applyAlignment="1"/>
    <xf numFmtId="166" fontId="22" fillId="0" borderId="0" xfId="0" applyNumberFormat="1" applyFont="1" applyAlignment="1"/>
    <xf numFmtId="167" fontId="22" fillId="0" borderId="0" xfId="0" applyNumberFormat="1" applyFont="1" applyAlignment="1"/>
    <xf numFmtId="167" fontId="23" fillId="0" borderId="0" xfId="0" applyNumberFormat="1" applyFont="1" applyAlignment="1"/>
    <xf numFmtId="165" fontId="22" fillId="0" borderId="0" xfId="0" applyNumberFormat="1" applyFont="1" applyAlignment="1"/>
    <xf numFmtId="0" fontId="17" fillId="0" borderId="0" xfId="0" applyFont="1">
      <alignment vertical="center"/>
    </xf>
    <xf numFmtId="165" fontId="17" fillId="0" borderId="0" xfId="0" applyNumberFormat="1" applyFont="1">
      <alignment vertical="center"/>
    </xf>
    <xf numFmtId="165" fontId="20" fillId="0" borderId="0" xfId="1" applyNumberFormat="1" applyFont="1"/>
    <xf numFmtId="165" fontId="1" fillId="0" borderId="0" xfId="1" applyNumberFormat="1"/>
    <xf numFmtId="2" fontId="8" fillId="0" borderId="1" xfId="0" applyNumberFormat="1" applyFont="1" applyBorder="1" applyAlignment="1"/>
    <xf numFmtId="166" fontId="8" fillId="0" borderId="1" xfId="0" applyNumberFormat="1" applyFont="1" applyBorder="1" applyAlignment="1"/>
    <xf numFmtId="2" fontId="24" fillId="0" borderId="1" xfId="0" applyNumberFormat="1" applyFont="1" applyBorder="1" applyAlignment="1"/>
    <xf numFmtId="2" fontId="24" fillId="0" borderId="0" xfId="0" applyNumberFormat="1" applyFont="1" applyBorder="1" applyAlignment="1"/>
    <xf numFmtId="2" fontId="25" fillId="0" borderId="0" xfId="0" applyNumberFormat="1" applyFont="1" applyBorder="1" applyAlignment="1"/>
    <xf numFmtId="2" fontId="13" fillId="0" borderId="1" xfId="0" applyNumberFormat="1" applyFont="1" applyBorder="1" applyAlignment="1"/>
    <xf numFmtId="165" fontId="24" fillId="0" borderId="1" xfId="0" applyNumberFormat="1" applyFont="1" applyFill="1" applyBorder="1" applyAlignment="1"/>
    <xf numFmtId="165" fontId="26" fillId="0" borderId="1" xfId="0" applyNumberFormat="1" applyFont="1" applyFill="1" applyBorder="1" applyAlignment="1"/>
    <xf numFmtId="0" fontId="0" fillId="0" borderId="0" xfId="0" applyFill="1" applyAlignment="1"/>
    <xf numFmtId="164" fontId="24" fillId="0" borderId="1" xfId="0" applyNumberFormat="1" applyFont="1" applyBorder="1" applyAlignment="1"/>
    <xf numFmtId="2" fontId="24" fillId="0" borderId="1" xfId="0" applyNumberFormat="1" applyFont="1" applyFill="1" applyBorder="1" applyAlignment="1"/>
    <xf numFmtId="164" fontId="24" fillId="0" borderId="1" xfId="0" applyNumberFormat="1" applyFont="1" applyFill="1" applyBorder="1" applyAlignment="1"/>
    <xf numFmtId="164" fontId="6" fillId="0" borderId="1" xfId="0" applyNumberFormat="1" applyFont="1" applyBorder="1">
      <alignment vertical="center"/>
    </xf>
    <xf numFmtId="164" fontId="27" fillId="0" borderId="1" xfId="0" applyNumberFormat="1" applyFont="1" applyBorder="1">
      <alignment vertical="center"/>
    </xf>
    <xf numFmtId="0" fontId="24" fillId="0" borderId="1" xfId="0" applyFont="1" applyBorder="1">
      <alignment vertical="center"/>
    </xf>
    <xf numFmtId="0" fontId="4" fillId="0" borderId="1" xfId="0" applyFont="1" applyFill="1" applyBorder="1">
      <alignment vertical="center"/>
    </xf>
    <xf numFmtId="164" fontId="4" fillId="0" borderId="1" xfId="0" applyNumberFormat="1" applyFont="1" applyFill="1" applyBorder="1" applyAlignment="1">
      <alignment horizontal="right" vertical="center"/>
    </xf>
    <xf numFmtId="0" fontId="29" fillId="0" borderId="1" xfId="0" applyFont="1" applyBorder="1" applyAlignment="1">
      <alignment vertical="center" wrapText="1"/>
    </xf>
    <xf numFmtId="0" fontId="28" fillId="0" borderId="1" xfId="0" applyFont="1" applyBorder="1" applyAlignment="1">
      <alignment vertical="center" wrapText="1"/>
    </xf>
    <xf numFmtId="0" fontId="28" fillId="0" borderId="1" xfId="0" applyFont="1" applyFill="1" applyBorder="1" applyAlignment="1">
      <alignment vertical="center" wrapText="1"/>
    </xf>
    <xf numFmtId="0" fontId="24" fillId="0" borderId="1" xfId="0" applyFont="1" applyFill="1" applyBorder="1" applyAlignment="1">
      <alignment horizontal="left" vertical="center"/>
    </xf>
    <xf numFmtId="164" fontId="4" fillId="0" borderId="1" xfId="0" applyNumberFormat="1" applyFont="1" applyBorder="1" applyAlignment="1">
      <alignment horizontal="right" vertical="center"/>
    </xf>
    <xf numFmtId="164" fontId="27" fillId="0" borderId="1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right" vertical="center"/>
    </xf>
    <xf numFmtId="164" fontId="10" fillId="0" borderId="1" xfId="0" applyNumberFormat="1" applyFont="1" applyBorder="1" applyAlignment="1">
      <alignment horizontal="right" vertical="center"/>
    </xf>
    <xf numFmtId="2" fontId="24" fillId="0" borderId="1" xfId="0" applyNumberFormat="1" applyFont="1" applyBorder="1" applyAlignment="1">
      <alignment horizontal="right"/>
    </xf>
    <xf numFmtId="2" fontId="27" fillId="0" borderId="1" xfId="0" applyNumberFormat="1" applyFont="1" applyBorder="1" applyAlignment="1">
      <alignment horizontal="right"/>
    </xf>
    <xf numFmtId="164" fontId="5" fillId="0" borderId="1" xfId="0" applyNumberFormat="1" applyFont="1" applyBorder="1" applyAlignment="1">
      <alignment horizontal="right" vertical="center"/>
    </xf>
    <xf numFmtId="164" fontId="4" fillId="0" borderId="0" xfId="0" applyNumberFormat="1" applyFont="1" applyFill="1" applyBorder="1" applyAlignment="1">
      <alignment horizontal="right" vertical="center"/>
    </xf>
    <xf numFmtId="164" fontId="0" fillId="0" borderId="0" xfId="0" applyNumberFormat="1">
      <alignment vertical="center"/>
    </xf>
    <xf numFmtId="164" fontId="24" fillId="0" borderId="1" xfId="0" applyNumberFormat="1" applyFont="1" applyFill="1" applyBorder="1">
      <alignment vertical="center"/>
    </xf>
    <xf numFmtId="164" fontId="24" fillId="0" borderId="1" xfId="0" applyNumberFormat="1" applyFont="1" applyBorder="1">
      <alignment vertical="center"/>
    </xf>
    <xf numFmtId="164" fontId="26" fillId="0" borderId="1" xfId="0" applyNumberFormat="1" applyFont="1" applyBorder="1" applyAlignment="1"/>
    <xf numFmtId="164" fontId="26" fillId="0" borderId="1" xfId="0" applyNumberFormat="1" applyFont="1" applyBorder="1">
      <alignment vertical="center"/>
    </xf>
    <xf numFmtId="166" fontId="4" fillId="0" borderId="1" xfId="0" applyNumberFormat="1" applyFont="1" applyBorder="1">
      <alignment vertical="center"/>
    </xf>
    <xf numFmtId="166" fontId="4" fillId="0" borderId="1" xfId="0" applyNumberFormat="1" applyFont="1" applyBorder="1" applyAlignment="1">
      <alignment horizontal="right" vertical="center"/>
    </xf>
    <xf numFmtId="0" fontId="5" fillId="0" borderId="0" xfId="1" applyFont="1"/>
    <xf numFmtId="0" fontId="5" fillId="0" borderId="1" xfId="0" applyFont="1" applyBorder="1" applyAlignment="1">
      <alignment horizontal="center" vertical="center"/>
    </xf>
    <xf numFmtId="165" fontId="5" fillId="0" borderId="0" xfId="0" applyNumberFormat="1" applyFont="1" applyAlignment="1"/>
    <xf numFmtId="0" fontId="6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166" fontId="5" fillId="0" borderId="1" xfId="0" applyNumberFormat="1" applyFont="1" applyBorder="1">
      <alignment vertical="center"/>
    </xf>
    <xf numFmtId="166" fontId="5" fillId="0" borderId="1" xfId="0" applyNumberFormat="1" applyFont="1" applyBorder="1" applyAlignment="1">
      <alignment horizontal="right" vertical="center"/>
    </xf>
    <xf numFmtId="166" fontId="5" fillId="0" borderId="1" xfId="0" applyNumberFormat="1" applyFont="1" applyBorder="1" applyAlignment="1">
      <alignment horizontal="center" vertical="center"/>
    </xf>
    <xf numFmtId="0" fontId="32" fillId="0" borderId="1" xfId="0" applyFont="1" applyBorder="1">
      <alignment vertical="center"/>
    </xf>
    <xf numFmtId="165" fontId="6" fillId="0" borderId="0" xfId="1" applyNumberFormat="1" applyFont="1"/>
    <xf numFmtId="2" fontId="5" fillId="0" borderId="0" xfId="0" applyNumberFormat="1" applyFont="1" applyAlignment="1"/>
    <xf numFmtId="2" fontId="34" fillId="0" borderId="0" xfId="0" applyNumberFormat="1" applyFont="1" applyAlignment="1"/>
    <xf numFmtId="166" fontId="9" fillId="0" borderId="1" xfId="0" applyNumberFormat="1" applyFont="1" applyBorder="1">
      <alignment vertical="center"/>
    </xf>
    <xf numFmtId="166" fontId="9" fillId="0" borderId="1" xfId="0" applyNumberFormat="1" applyFont="1" applyBorder="1" applyAlignment="1">
      <alignment horizontal="center" vertical="center"/>
    </xf>
    <xf numFmtId="0" fontId="35" fillId="0" borderId="1" xfId="0" applyFont="1" applyBorder="1">
      <alignment vertical="center"/>
    </xf>
    <xf numFmtId="166" fontId="9" fillId="0" borderId="1" xfId="0" applyNumberFormat="1" applyFont="1" applyBorder="1" applyAlignment="1">
      <alignment horizontal="right" vertical="center"/>
    </xf>
    <xf numFmtId="0" fontId="24" fillId="0" borderId="1" xfId="0" applyFont="1" applyBorder="1" applyAlignment="1"/>
    <xf numFmtId="0" fontId="4" fillId="0" borderId="1" xfId="0" applyFont="1" applyBorder="1" applyAlignment="1"/>
    <xf numFmtId="0" fontId="27" fillId="0" borderId="1" xfId="0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0" fontId="37" fillId="0" borderId="1" xfId="0" applyFont="1" applyBorder="1">
      <alignment vertical="center"/>
    </xf>
    <xf numFmtId="0" fontId="27" fillId="0" borderId="1" xfId="1" applyFont="1" applyFill="1" applyBorder="1"/>
    <xf numFmtId="164" fontId="24" fillId="0" borderId="1" xfId="0" applyNumberFormat="1" applyFont="1" applyBorder="1" applyAlignment="1">
      <alignment horizontal="right"/>
    </xf>
    <xf numFmtId="164" fontId="13" fillId="0" borderId="1" xfId="0" applyNumberFormat="1" applyFont="1" applyBorder="1" applyAlignment="1">
      <alignment horizontal="right"/>
    </xf>
    <xf numFmtId="164" fontId="24" fillId="0" borderId="1" xfId="0" applyNumberFormat="1" applyFont="1" applyFill="1" applyBorder="1" applyAlignment="1">
      <alignment horizontal="right"/>
    </xf>
    <xf numFmtId="0" fontId="38" fillId="0" borderId="0" xfId="0" applyFont="1" applyAlignment="1">
      <alignment vertical="center"/>
    </xf>
    <xf numFmtId="0" fontId="39" fillId="0" borderId="0" xfId="0" applyFont="1" applyAlignment="1"/>
    <xf numFmtId="0" fontId="38" fillId="0" borderId="0" xfId="0" applyFont="1">
      <alignment vertical="center"/>
    </xf>
    <xf numFmtId="0" fontId="42" fillId="0" borderId="0" xfId="0" applyFont="1">
      <alignment vertical="center"/>
    </xf>
  </cellXfs>
  <cellStyles count="5">
    <cellStyle name="Followed Hyperlink" xfId="4" builtinId="9" hidden="1"/>
    <cellStyle name="Hyperlink" xfId="3" builtinId="8" hidden="1"/>
    <cellStyle name="Normal" xfId="0" builtinId="0"/>
    <cellStyle name="표준 2" xfId="1"/>
    <cellStyle name="표준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Q47"/>
  <sheetViews>
    <sheetView workbookViewId="0">
      <selection activeCell="A3" sqref="A1:A3"/>
    </sheetView>
  </sheetViews>
  <sheetFormatPr baseColWidth="10" defaultColWidth="8.83203125" defaultRowHeight="14" x14ac:dyDescent="0"/>
  <cols>
    <col min="1" max="11" width="9.1640625" bestFit="1" customWidth="1"/>
    <col min="13" max="18" width="9.1640625" bestFit="1" customWidth="1"/>
    <col min="20" max="32" width="9.1640625" bestFit="1" customWidth="1"/>
    <col min="34" max="34" width="8.5" bestFit="1" customWidth="1"/>
    <col min="35" max="45" width="7.5" bestFit="1" customWidth="1"/>
    <col min="46" max="46" width="7.83203125" bestFit="1" customWidth="1"/>
    <col min="47" max="47" width="7.5" bestFit="1" customWidth="1"/>
    <col min="48" max="48" width="7.83203125" bestFit="1" customWidth="1"/>
    <col min="49" max="49" width="9.5" bestFit="1" customWidth="1"/>
    <col min="50" max="50" width="7.5" bestFit="1" customWidth="1"/>
    <col min="51" max="51" width="7.83203125" bestFit="1" customWidth="1"/>
    <col min="52" max="53" width="7.5" bestFit="1" customWidth="1"/>
  </cols>
  <sheetData>
    <row r="1" spans="1:147" ht="16">
      <c r="A1" s="126" t="s">
        <v>119</v>
      </c>
    </row>
    <row r="2" spans="1:147">
      <c r="A2" s="127" t="s">
        <v>120</v>
      </c>
    </row>
    <row r="3" spans="1:147">
      <c r="A3" t="s">
        <v>121</v>
      </c>
    </row>
    <row r="4" spans="1:147" ht="16">
      <c r="A4" s="2" t="s">
        <v>18</v>
      </c>
      <c r="B4" s="2" t="s">
        <v>18</v>
      </c>
      <c r="C4" s="2" t="s">
        <v>17</v>
      </c>
      <c r="D4" s="2" t="s">
        <v>17</v>
      </c>
      <c r="E4" s="2" t="s">
        <v>17</v>
      </c>
      <c r="F4" s="2" t="s">
        <v>17</v>
      </c>
      <c r="G4" s="2" t="s">
        <v>17</v>
      </c>
      <c r="H4" s="2" t="s">
        <v>17</v>
      </c>
      <c r="I4" s="2" t="s">
        <v>17</v>
      </c>
      <c r="J4" s="2" t="s">
        <v>17</v>
      </c>
      <c r="K4" s="2" t="s">
        <v>17</v>
      </c>
      <c r="M4" s="7" t="s">
        <v>16</v>
      </c>
      <c r="N4" s="7" t="s">
        <v>16</v>
      </c>
      <c r="O4" s="7" t="s">
        <v>15</v>
      </c>
      <c r="P4" s="7" t="s">
        <v>15</v>
      </c>
      <c r="Q4" s="7" t="s">
        <v>15</v>
      </c>
      <c r="R4" s="7" t="s">
        <v>15</v>
      </c>
      <c r="S4" s="1"/>
      <c r="T4" s="7" t="s">
        <v>20</v>
      </c>
      <c r="U4" s="7" t="s">
        <v>20</v>
      </c>
      <c r="V4" s="7" t="s">
        <v>19</v>
      </c>
      <c r="W4" s="7" t="s">
        <v>19</v>
      </c>
      <c r="X4" s="7" t="s">
        <v>19</v>
      </c>
      <c r="Y4" s="7" t="s">
        <v>19</v>
      </c>
      <c r="Z4" s="7" t="s">
        <v>19</v>
      </c>
      <c r="AA4" s="7" t="s">
        <v>19</v>
      </c>
      <c r="AB4" s="7" t="s">
        <v>19</v>
      </c>
      <c r="AC4" s="7" t="s">
        <v>19</v>
      </c>
      <c r="AD4" s="7" t="s">
        <v>19</v>
      </c>
      <c r="AE4" s="7" t="s">
        <v>19</v>
      </c>
      <c r="AF4" s="7" t="s">
        <v>19</v>
      </c>
      <c r="AG4" s="1"/>
      <c r="AH4" s="7" t="s">
        <v>22</v>
      </c>
      <c r="AI4" s="7" t="s">
        <v>22</v>
      </c>
      <c r="AJ4" s="7" t="s">
        <v>21</v>
      </c>
      <c r="AK4" s="7" t="s">
        <v>21</v>
      </c>
      <c r="AL4" s="7" t="s">
        <v>21</v>
      </c>
      <c r="AM4" s="7" t="s">
        <v>21</v>
      </c>
      <c r="AN4" s="7" t="s">
        <v>21</v>
      </c>
      <c r="AO4" s="7" t="s">
        <v>21</v>
      </c>
      <c r="AP4" s="7" t="s">
        <v>21</v>
      </c>
      <c r="AQ4" s="7" t="s">
        <v>21</v>
      </c>
      <c r="AR4" s="7" t="s">
        <v>21</v>
      </c>
      <c r="AS4" s="7" t="s">
        <v>21</v>
      </c>
      <c r="AT4" s="7" t="s">
        <v>21</v>
      </c>
      <c r="AU4" s="7" t="s">
        <v>21</v>
      </c>
      <c r="AV4" s="7" t="s">
        <v>21</v>
      </c>
      <c r="AW4" s="7" t="s">
        <v>21</v>
      </c>
      <c r="AX4" s="7" t="s">
        <v>21</v>
      </c>
      <c r="AY4" s="7" t="s">
        <v>21</v>
      </c>
      <c r="AZ4" s="7" t="s">
        <v>21</v>
      </c>
      <c r="BA4" s="7" t="s">
        <v>21</v>
      </c>
      <c r="BB4" s="1"/>
      <c r="BC4" s="39" t="s">
        <v>78</v>
      </c>
      <c r="BD4" s="39" t="s">
        <v>78</v>
      </c>
      <c r="BE4" s="39" t="s">
        <v>77</v>
      </c>
      <c r="BF4" s="39" t="s">
        <v>77</v>
      </c>
      <c r="BG4" s="39" t="s">
        <v>77</v>
      </c>
      <c r="BH4" s="39" t="s">
        <v>77</v>
      </c>
      <c r="BI4" s="39" t="s">
        <v>77</v>
      </c>
      <c r="BJ4" s="39" t="s">
        <v>77</v>
      </c>
      <c r="BK4" s="39" t="s">
        <v>77</v>
      </c>
      <c r="BL4" s="39" t="s">
        <v>77</v>
      </c>
      <c r="BM4" s="39" t="s">
        <v>77</v>
      </c>
      <c r="BN4" s="39" t="s">
        <v>77</v>
      </c>
      <c r="BO4" s="39" t="s">
        <v>77</v>
      </c>
      <c r="BP4" s="39" t="s">
        <v>77</v>
      </c>
      <c r="BQ4" s="39" t="s">
        <v>77</v>
      </c>
      <c r="BR4" s="39" t="s">
        <v>77</v>
      </c>
      <c r="BS4" s="39" t="s">
        <v>77</v>
      </c>
      <c r="BT4" s="39" t="s">
        <v>77</v>
      </c>
      <c r="BU4" s="39" t="s">
        <v>77</v>
      </c>
      <c r="BV4" s="38"/>
      <c r="BW4" s="40" t="s">
        <v>80</v>
      </c>
      <c r="BX4" s="40" t="s">
        <v>80</v>
      </c>
      <c r="BY4" s="40" t="s">
        <v>79</v>
      </c>
      <c r="BZ4" s="40" t="s">
        <v>79</v>
      </c>
      <c r="CA4" s="40" t="s">
        <v>79</v>
      </c>
      <c r="CB4" s="40" t="s">
        <v>79</v>
      </c>
      <c r="CC4" s="40" t="s">
        <v>79</v>
      </c>
      <c r="CD4" s="40" t="s">
        <v>79</v>
      </c>
      <c r="CE4" s="40" t="s">
        <v>79</v>
      </c>
      <c r="CF4" s="40" t="s">
        <v>79</v>
      </c>
      <c r="CG4" s="40" t="s">
        <v>79</v>
      </c>
      <c r="CH4" s="40" t="s">
        <v>79</v>
      </c>
      <c r="CI4" s="40" t="s">
        <v>79</v>
      </c>
      <c r="CJ4" s="40" t="s">
        <v>79</v>
      </c>
      <c r="CK4" s="40" t="s">
        <v>79</v>
      </c>
      <c r="CL4" s="40" t="s">
        <v>79</v>
      </c>
      <c r="CM4" s="40" t="s">
        <v>79</v>
      </c>
      <c r="CN4" s="40" t="s">
        <v>79</v>
      </c>
      <c r="CO4" s="40" t="s">
        <v>79</v>
      </c>
      <c r="CP4" s="40" t="s">
        <v>79</v>
      </c>
      <c r="CQ4" s="40" t="s">
        <v>79</v>
      </c>
      <c r="CR4" s="40" t="s">
        <v>79</v>
      </c>
      <c r="CS4" s="40" t="s">
        <v>79</v>
      </c>
      <c r="CT4" s="40" t="s">
        <v>79</v>
      </c>
      <c r="CU4" s="40" t="s">
        <v>79</v>
      </c>
      <c r="CV4" s="40" t="s">
        <v>79</v>
      </c>
      <c r="CW4" s="40" t="s">
        <v>79</v>
      </c>
      <c r="CX4" s="40" t="s">
        <v>79</v>
      </c>
      <c r="CY4" s="40" t="s">
        <v>79</v>
      </c>
      <c r="CZ4" s="40" t="s">
        <v>79</v>
      </c>
      <c r="DA4" s="40" t="s">
        <v>79</v>
      </c>
      <c r="DB4" s="40" t="s">
        <v>79</v>
      </c>
      <c r="DC4" s="40" t="s">
        <v>79</v>
      </c>
      <c r="DD4" s="40" t="s">
        <v>79</v>
      </c>
      <c r="DE4" s="40" t="s">
        <v>79</v>
      </c>
      <c r="DF4" s="40" t="s">
        <v>79</v>
      </c>
      <c r="DG4" s="40" t="s">
        <v>79</v>
      </c>
      <c r="DH4" s="40" t="s">
        <v>79</v>
      </c>
      <c r="DI4" s="40" t="s">
        <v>79</v>
      </c>
      <c r="DJ4" s="40" t="s">
        <v>79</v>
      </c>
      <c r="DK4" s="40" t="s">
        <v>79</v>
      </c>
      <c r="DL4" s="38"/>
      <c r="DM4" s="40" t="s">
        <v>82</v>
      </c>
      <c r="DN4" s="40" t="s">
        <v>82</v>
      </c>
      <c r="DO4" s="40" t="s">
        <v>81</v>
      </c>
      <c r="DP4" s="40" t="s">
        <v>81</v>
      </c>
      <c r="DQ4" s="40" t="s">
        <v>81</v>
      </c>
      <c r="DR4" s="40" t="s">
        <v>81</v>
      </c>
      <c r="DS4" s="40" t="s">
        <v>81</v>
      </c>
      <c r="DT4" s="40" t="s">
        <v>81</v>
      </c>
      <c r="DU4" s="40" t="s">
        <v>81</v>
      </c>
      <c r="DV4" s="40" t="s">
        <v>81</v>
      </c>
      <c r="DW4" s="40" t="s">
        <v>81</v>
      </c>
      <c r="DX4" s="40" t="s">
        <v>81</v>
      </c>
      <c r="DY4" s="40" t="s">
        <v>81</v>
      </c>
      <c r="DZ4" s="40" t="s">
        <v>81</v>
      </c>
      <c r="EA4" s="40" t="s">
        <v>81</v>
      </c>
      <c r="EB4" s="40" t="s">
        <v>81</v>
      </c>
      <c r="EC4" s="40" t="s">
        <v>81</v>
      </c>
      <c r="ED4" s="40" t="s">
        <v>81</v>
      </c>
      <c r="EE4" s="40" t="s">
        <v>81</v>
      </c>
      <c r="EF4" s="40" t="s">
        <v>81</v>
      </c>
      <c r="EG4" s="40" t="s">
        <v>81</v>
      </c>
      <c r="EH4" s="40" t="s">
        <v>81</v>
      </c>
      <c r="EI4" s="40" t="s">
        <v>81</v>
      </c>
      <c r="EJ4" s="40" t="s">
        <v>81</v>
      </c>
      <c r="EK4" s="40" t="s">
        <v>81</v>
      </c>
      <c r="EL4" s="40" t="s">
        <v>81</v>
      </c>
      <c r="EN4" s="7" t="s">
        <v>23</v>
      </c>
      <c r="EO4" s="7" t="s">
        <v>0</v>
      </c>
      <c r="EP4" s="7" t="s">
        <v>1</v>
      </c>
      <c r="EQ4" s="7" t="s">
        <v>2</v>
      </c>
    </row>
    <row r="5" spans="1:147" ht="16">
      <c r="A5" s="3" t="s">
        <v>8</v>
      </c>
      <c r="B5" s="4">
        <v>2.63</v>
      </c>
      <c r="C5" s="4">
        <v>41.949206502675004</v>
      </c>
      <c r="D5" s="4">
        <v>75.190746779864327</v>
      </c>
      <c r="E5" s="4">
        <v>111.53631047063682</v>
      </c>
      <c r="F5" s="4">
        <v>145.901991025516</v>
      </c>
      <c r="G5" s="4">
        <v>188.09203724497397</v>
      </c>
      <c r="H5" s="4">
        <v>215.01786128064649</v>
      </c>
      <c r="I5" s="4">
        <v>260.11775041576522</v>
      </c>
      <c r="J5" s="4">
        <v>297.33333854762202</v>
      </c>
      <c r="K5" s="4">
        <v>326.76121648674632</v>
      </c>
      <c r="M5" s="3" t="s">
        <v>8</v>
      </c>
      <c r="N5" s="94">
        <v>7.6923000000000004</v>
      </c>
      <c r="O5" s="94">
        <v>20.730705</v>
      </c>
      <c r="P5" s="95">
        <v>33.260669</v>
      </c>
      <c r="Q5" s="95">
        <v>46.862138999999999</v>
      </c>
      <c r="R5" s="95">
        <v>58.945185000000002</v>
      </c>
      <c r="S5" s="1"/>
      <c r="T5" s="3" t="s">
        <v>8</v>
      </c>
      <c r="U5" s="94">
        <v>43.405000000000001</v>
      </c>
      <c r="V5" s="94">
        <v>90.500647000000001</v>
      </c>
      <c r="W5" s="94">
        <v>124.632744</v>
      </c>
      <c r="X5" s="94">
        <v>165.080241</v>
      </c>
      <c r="Y5" s="95">
        <v>206.092434</v>
      </c>
      <c r="Z5" s="95">
        <v>246.20477600000001</v>
      </c>
      <c r="AA5" s="95">
        <v>327.42672800000003</v>
      </c>
      <c r="AB5" s="95">
        <v>367.476697</v>
      </c>
      <c r="AC5" s="95">
        <v>410.80105500000002</v>
      </c>
      <c r="AD5" s="95">
        <v>450.851024</v>
      </c>
      <c r="AE5" s="95">
        <v>492.28772199999997</v>
      </c>
      <c r="AF5" s="95">
        <v>532.28772200000003</v>
      </c>
      <c r="AH5" s="3" t="s">
        <v>8</v>
      </c>
      <c r="AI5" s="8">
        <v>5.56</v>
      </c>
      <c r="AJ5" s="8">
        <v>33.631337695236397</v>
      </c>
      <c r="AK5" s="8">
        <v>67.997018250115559</v>
      </c>
      <c r="AL5" s="8">
        <v>104.35633617551125</v>
      </c>
      <c r="AM5" s="8">
        <v>142.95685430674882</v>
      </c>
      <c r="AN5" s="8">
        <v>167.14362755164447</v>
      </c>
      <c r="AO5" s="8">
        <v>198.40062676782003</v>
      </c>
      <c r="AP5" s="8">
        <v>263.77993530986231</v>
      </c>
      <c r="AQ5" s="8">
        <v>292.06420655732421</v>
      </c>
      <c r="AR5" s="8">
        <v>322.21383342068685</v>
      </c>
      <c r="AS5" s="8">
        <v>353.47083263686244</v>
      </c>
      <c r="AT5" s="8">
        <v>384.72783185303803</v>
      </c>
      <c r="AU5" s="8">
        <v>421.61956534443146</v>
      </c>
      <c r="AV5" s="8">
        <v>462.72917492662037</v>
      </c>
      <c r="AW5" s="8">
        <v>487.90853155064872</v>
      </c>
      <c r="AX5" s="8">
        <v>524.13007210319836</v>
      </c>
      <c r="AY5" s="8">
        <v>555.38707131937394</v>
      </c>
      <c r="AZ5" s="8">
        <v>586.53189432416877</v>
      </c>
      <c r="BA5" s="8">
        <v>617.78889354034436</v>
      </c>
      <c r="BB5" s="1"/>
      <c r="BC5" s="13" t="s">
        <v>8</v>
      </c>
      <c r="BD5" s="41">
        <v>5</v>
      </c>
      <c r="BE5" s="41">
        <v>10.830951894845301</v>
      </c>
      <c r="BF5" s="41">
        <v>17.234076132278147</v>
      </c>
      <c r="BG5" s="41">
        <v>23.065028027123446</v>
      </c>
      <c r="BH5" s="41">
        <v>37.598028672772834</v>
      </c>
      <c r="BI5" s="41">
        <v>43.428980567618133</v>
      </c>
      <c r="BJ5" s="41">
        <v>49.832104805050982</v>
      </c>
      <c r="BK5" s="41">
        <v>66.012444692549934</v>
      </c>
      <c r="BL5" s="41">
        <v>78.012444692549934</v>
      </c>
      <c r="BM5" s="41">
        <v>81.174722352718319</v>
      </c>
      <c r="BN5" s="41">
        <v>87.005674247563618</v>
      </c>
      <c r="BO5" s="41">
        <v>93.408798484996467</v>
      </c>
      <c r="BP5" s="41">
        <v>99.239750379841766</v>
      </c>
      <c r="BQ5" s="41">
        <v>105.64287461727461</v>
      </c>
      <c r="BR5" s="41">
        <v>111.47382651211991</v>
      </c>
      <c r="BS5" s="41">
        <v>117.30477840696521</v>
      </c>
      <c r="BT5" s="41">
        <v>122.30477840696521</v>
      </c>
      <c r="BU5" s="41">
        <v>129.92055151282912</v>
      </c>
      <c r="BV5" s="38"/>
      <c r="BW5" s="13" t="s">
        <v>8</v>
      </c>
      <c r="BX5" s="41">
        <v>5</v>
      </c>
      <c r="BY5" s="41">
        <v>14.219544457292887</v>
      </c>
      <c r="BZ5" s="41">
        <v>24.269420078413777</v>
      </c>
      <c r="CA5" s="41">
        <v>33.488964535706664</v>
      </c>
      <c r="CB5" s="41">
        <v>44.669304423205617</v>
      </c>
      <c r="CC5" s="41">
        <v>51.949414312486134</v>
      </c>
      <c r="CD5" s="41">
        <v>61.999289933607024</v>
      </c>
      <c r="CE5" s="41">
        <v>71.218834390899914</v>
      </c>
      <c r="CF5" s="41">
        <v>80.438378848192798</v>
      </c>
      <c r="CG5" s="41">
        <v>89.657923305485681</v>
      </c>
      <c r="CH5" s="41">
        <v>99.707798926606571</v>
      </c>
      <c r="CI5" s="41">
        <v>110.52445275299854</v>
      </c>
      <c r="CJ5" s="41">
        <v>119.74399721029143</v>
      </c>
      <c r="CK5" s="41">
        <v>128.96354166758431</v>
      </c>
      <c r="CL5" s="41">
        <v>139.0134172887052</v>
      </c>
      <c r="CM5" s="41">
        <v>148.2329617459981</v>
      </c>
      <c r="CN5" s="41">
        <v>157.45250620329099</v>
      </c>
      <c r="CO5" s="41">
        <v>166.67205066058389</v>
      </c>
      <c r="CP5" s="41">
        <v>176.72192628170478</v>
      </c>
      <c r="CQ5" s="41">
        <v>185.94147073899768</v>
      </c>
      <c r="CR5" s="41">
        <v>195.16101519629058</v>
      </c>
      <c r="CS5" s="41">
        <v>204.38055965358348</v>
      </c>
      <c r="CT5" s="41">
        <v>216.54608471417993</v>
      </c>
      <c r="CU5" s="41">
        <v>225.14840998122256</v>
      </c>
      <c r="CV5" s="41">
        <v>234.36795443851545</v>
      </c>
      <c r="CW5" s="41">
        <v>243.8547874190206</v>
      </c>
      <c r="CX5" s="41">
        <v>253.8547874190206</v>
      </c>
      <c r="CY5" s="41">
        <v>263.07433187631347</v>
      </c>
      <c r="CZ5" s="41">
        <v>272.29387633360636</v>
      </c>
      <c r="DA5" s="41">
        <v>281.29387633360636</v>
      </c>
      <c r="DB5" s="41">
        <v>294.74750038068009</v>
      </c>
      <c r="DC5" s="41">
        <v>324.76416242028733</v>
      </c>
      <c r="DD5" s="41">
        <v>329.76416242028733</v>
      </c>
      <c r="DE5" s="41">
        <v>338.81954755842474</v>
      </c>
      <c r="DF5" s="41">
        <v>349.01758658561033</v>
      </c>
      <c r="DG5" s="41">
        <v>361.18311164620678</v>
      </c>
      <c r="DH5" s="41">
        <v>373.34863670680323</v>
      </c>
      <c r="DI5" s="41">
        <v>378.73380151393775</v>
      </c>
      <c r="DJ5" s="41">
        <v>386.79605926223633</v>
      </c>
      <c r="DK5" s="41">
        <v>396.01560371952922</v>
      </c>
      <c r="DL5" s="38"/>
      <c r="DM5" s="13" t="s">
        <v>8</v>
      </c>
      <c r="DN5" s="41">
        <v>6</v>
      </c>
      <c r="DO5" s="41">
        <v>16.440306508910552</v>
      </c>
      <c r="DP5" s="41">
        <v>25.65985096620344</v>
      </c>
      <c r="DQ5" s="41">
        <v>35.659850966203436</v>
      </c>
      <c r="DR5" s="41">
        <v>45.659850966203436</v>
      </c>
      <c r="DS5" s="41">
        <v>55.659850966203436</v>
      </c>
      <c r="DT5" s="41">
        <v>64.715236104340846</v>
      </c>
      <c r="DU5" s="41">
        <v>74.715236104340846</v>
      </c>
      <c r="DV5" s="41">
        <v>84.715236104340846</v>
      </c>
      <c r="DW5" s="41">
        <v>93.770621242478256</v>
      </c>
      <c r="DX5" s="41">
        <v>103.77062124247826</v>
      </c>
      <c r="DY5" s="41">
        <v>113.77062124247826</v>
      </c>
      <c r="DZ5" s="41">
        <v>123.82049686359915</v>
      </c>
      <c r="EA5" s="41">
        <v>132.82049686359915</v>
      </c>
      <c r="EB5" s="41">
        <v>142.82049686359915</v>
      </c>
      <c r="EC5" s="41">
        <v>152.82049686359915</v>
      </c>
      <c r="ED5" s="41">
        <v>161.87588200173656</v>
      </c>
      <c r="EE5" s="41">
        <v>171.87588200173656</v>
      </c>
      <c r="EF5" s="41">
        <v>181.87588200173656</v>
      </c>
      <c r="EG5" s="41">
        <v>190.93126713987397</v>
      </c>
      <c r="EH5" s="41">
        <v>200.93126713987397</v>
      </c>
      <c r="EI5" s="41">
        <v>210.93126713987397</v>
      </c>
      <c r="EJ5" s="41">
        <v>220.93126713987397</v>
      </c>
      <c r="EK5" s="41">
        <v>229.98665227801138</v>
      </c>
      <c r="EL5" s="41">
        <v>239.98665227801138</v>
      </c>
      <c r="EN5" s="3" t="s">
        <v>8</v>
      </c>
      <c r="EO5" s="8">
        <v>208.97886167105261</v>
      </c>
      <c r="EP5" s="8">
        <v>410.40626794934434</v>
      </c>
      <c r="EQ5" s="8">
        <v>448.04932839878177</v>
      </c>
    </row>
    <row r="6" spans="1:147" ht="18">
      <c r="A6" s="5" t="s">
        <v>9</v>
      </c>
      <c r="B6" s="4">
        <v>54.255000000000003</v>
      </c>
      <c r="C6" s="4">
        <v>54.533999999999999</v>
      </c>
      <c r="D6" s="4">
        <v>54.688000000000002</v>
      </c>
      <c r="E6" s="4">
        <v>54.366</v>
      </c>
      <c r="F6" s="4">
        <v>54.521999999999998</v>
      </c>
      <c r="G6" s="4">
        <v>54.283999999999999</v>
      </c>
      <c r="H6" s="4">
        <v>54.573</v>
      </c>
      <c r="I6" s="4">
        <v>54.68</v>
      </c>
      <c r="J6" s="4">
        <v>54.667999999999999</v>
      </c>
      <c r="K6" s="4">
        <v>53.938000000000002</v>
      </c>
      <c r="M6" s="5" t="s">
        <v>9</v>
      </c>
      <c r="N6" s="8">
        <v>54.543999999999997</v>
      </c>
      <c r="O6" s="8">
        <v>54.423000000000002</v>
      </c>
      <c r="P6" s="8">
        <v>54.125</v>
      </c>
      <c r="Q6" s="8">
        <v>54.622</v>
      </c>
      <c r="R6" s="8">
        <v>54.929000000000002</v>
      </c>
      <c r="S6" s="1"/>
      <c r="T6" s="5" t="s">
        <v>9</v>
      </c>
      <c r="U6" s="8">
        <v>54.838999999999999</v>
      </c>
      <c r="V6" s="8">
        <v>55.131</v>
      </c>
      <c r="W6" s="8">
        <v>55.115000000000002</v>
      </c>
      <c r="X6" s="8">
        <v>55.234999999999999</v>
      </c>
      <c r="Y6" s="8">
        <v>55.052999999999997</v>
      </c>
      <c r="Z6" s="8">
        <v>54.725000000000001</v>
      </c>
      <c r="AA6" s="8">
        <v>54.423999999999999</v>
      </c>
      <c r="AB6" s="8">
        <v>54.606000000000002</v>
      </c>
      <c r="AC6" s="8">
        <v>54.862000000000002</v>
      </c>
      <c r="AD6" s="8">
        <v>55.09</v>
      </c>
      <c r="AE6" s="8">
        <v>55.082999999999998</v>
      </c>
      <c r="AF6" s="8">
        <v>55.118000000000002</v>
      </c>
      <c r="AG6" s="1"/>
      <c r="AH6" s="5" t="s">
        <v>9</v>
      </c>
      <c r="AI6" s="63">
        <v>54.064</v>
      </c>
      <c r="AJ6" s="63">
        <v>53.936999999999998</v>
      </c>
      <c r="AK6" s="63">
        <v>53.871000000000002</v>
      </c>
      <c r="AL6" s="63">
        <v>53.926000000000002</v>
      </c>
      <c r="AM6" s="63">
        <v>53.875</v>
      </c>
      <c r="AN6" s="63">
        <v>53.966000000000001</v>
      </c>
      <c r="AO6" s="63">
        <v>54.274000000000001</v>
      </c>
      <c r="AP6" s="63">
        <v>54.216999999999999</v>
      </c>
      <c r="AQ6" s="63">
        <v>54.356999999999999</v>
      </c>
      <c r="AR6" s="63">
        <v>54.396000000000001</v>
      </c>
      <c r="AS6" s="63">
        <v>54.39</v>
      </c>
      <c r="AT6" s="63">
        <v>54.468000000000004</v>
      </c>
      <c r="AU6" s="63">
        <v>53.95</v>
      </c>
      <c r="AV6" s="63">
        <v>54.674999999999997</v>
      </c>
      <c r="AW6" s="64">
        <v>54.710999999999999</v>
      </c>
      <c r="AX6" s="63">
        <v>54.494999999999997</v>
      </c>
      <c r="AY6" s="63">
        <v>54.774000000000001</v>
      </c>
      <c r="AZ6" s="63">
        <v>54.302</v>
      </c>
      <c r="BA6" s="63">
        <v>54.209000000000003</v>
      </c>
      <c r="BB6" s="1"/>
      <c r="BC6" s="14" t="s">
        <v>53</v>
      </c>
      <c r="BD6" s="69">
        <v>53.948999999999998</v>
      </c>
      <c r="BE6" s="69">
        <v>54.683999999999997</v>
      </c>
      <c r="BF6" s="69">
        <v>54.648000000000003</v>
      </c>
      <c r="BG6" s="69">
        <v>54.88</v>
      </c>
      <c r="BH6" s="69">
        <v>54.793999999999997</v>
      </c>
      <c r="BI6" s="70">
        <v>55.250340000000001</v>
      </c>
      <c r="BJ6" s="70">
        <v>53.81418</v>
      </c>
      <c r="BK6" s="69">
        <v>54.917000000000002</v>
      </c>
      <c r="BL6" s="69">
        <v>54.201000000000001</v>
      </c>
      <c r="BM6" s="69">
        <v>54.445</v>
      </c>
      <c r="BN6" s="69">
        <v>54.298999999999999</v>
      </c>
      <c r="BO6" s="69">
        <v>54.618000000000002</v>
      </c>
      <c r="BP6" s="69">
        <v>54.250999999999998</v>
      </c>
      <c r="BQ6" s="69">
        <v>54.354999999999997</v>
      </c>
      <c r="BR6" s="69">
        <v>53.951999999999998</v>
      </c>
      <c r="BS6" s="69">
        <v>54.61</v>
      </c>
      <c r="BT6" s="69">
        <v>53.713000000000001</v>
      </c>
      <c r="BU6" s="69">
        <v>54.552999999999997</v>
      </c>
      <c r="BV6" s="38"/>
      <c r="BW6" s="14" t="s">
        <v>53</v>
      </c>
      <c r="BX6" s="41">
        <v>54.274000000000001</v>
      </c>
      <c r="BY6" s="41">
        <v>54.613999999999997</v>
      </c>
      <c r="BZ6" s="41">
        <v>54.930999999999997</v>
      </c>
      <c r="CA6" s="41">
        <v>55.045000000000002</v>
      </c>
      <c r="CB6" s="41">
        <v>55.076000000000001</v>
      </c>
      <c r="CC6" s="41">
        <v>54.677</v>
      </c>
      <c r="CD6" s="41">
        <v>55.107999999999997</v>
      </c>
      <c r="CE6" s="41">
        <v>55.194000000000003</v>
      </c>
      <c r="CF6" s="41">
        <v>54.795000000000002</v>
      </c>
      <c r="CG6" s="41">
        <v>54.811999999999998</v>
      </c>
      <c r="CH6" s="41">
        <v>55.018000000000001</v>
      </c>
      <c r="CI6" s="41">
        <v>55.345999999999997</v>
      </c>
      <c r="CJ6" s="41">
        <v>55.128999999999998</v>
      </c>
      <c r="CK6" s="41">
        <v>55.146999999999998</v>
      </c>
      <c r="CL6" s="41">
        <v>55.314999999999998</v>
      </c>
      <c r="CM6" s="41">
        <v>55.094999999999999</v>
      </c>
      <c r="CN6" s="41">
        <v>55.218000000000004</v>
      </c>
      <c r="CO6" s="41">
        <v>55.244999999999997</v>
      </c>
      <c r="CP6" s="41">
        <v>55.176000000000002</v>
      </c>
      <c r="CQ6" s="41">
        <v>55.24</v>
      </c>
      <c r="CR6" s="41">
        <v>55.052</v>
      </c>
      <c r="CS6" s="41">
        <v>55.067999999999998</v>
      </c>
      <c r="CT6" s="41">
        <v>55.05</v>
      </c>
      <c r="CU6" s="41">
        <v>55.034999999999997</v>
      </c>
      <c r="CV6" s="41">
        <v>55.042999999999999</v>
      </c>
      <c r="CW6" s="41">
        <v>55.176000000000002</v>
      </c>
      <c r="CX6" s="41">
        <v>55.290999999999997</v>
      </c>
      <c r="CY6" s="41">
        <v>55.069000000000003</v>
      </c>
      <c r="CZ6" s="41">
        <v>55.892000000000003</v>
      </c>
      <c r="DA6" s="41">
        <v>56.552999999999997</v>
      </c>
      <c r="DB6" s="41">
        <v>56.030999999999999</v>
      </c>
      <c r="DC6" s="41">
        <v>54.595999999999997</v>
      </c>
      <c r="DD6" s="41">
        <v>54.665999999999997</v>
      </c>
      <c r="DE6" s="41">
        <v>54.835999999999999</v>
      </c>
      <c r="DF6" s="41">
        <v>54.81</v>
      </c>
      <c r="DG6" s="41">
        <v>54.113999999999997</v>
      </c>
      <c r="DH6" s="41">
        <v>54.542999999999999</v>
      </c>
      <c r="DI6" s="41">
        <v>53.881999999999998</v>
      </c>
      <c r="DJ6" s="41">
        <v>54.926000000000002</v>
      </c>
      <c r="DK6" s="41">
        <v>55.652999999999999</v>
      </c>
      <c r="DL6" s="38"/>
      <c r="DM6" s="14" t="s">
        <v>53</v>
      </c>
      <c r="DN6" s="41">
        <v>55.817</v>
      </c>
      <c r="DO6" s="41">
        <v>54.767000000000003</v>
      </c>
      <c r="DP6" s="41">
        <v>54.968000000000004</v>
      </c>
      <c r="DQ6" s="41">
        <v>55.097000000000001</v>
      </c>
      <c r="DR6" s="41">
        <v>55.279000000000003</v>
      </c>
      <c r="DS6" s="41">
        <v>55.256999999999998</v>
      </c>
      <c r="DT6" s="41">
        <v>55.271000000000001</v>
      </c>
      <c r="DU6" s="41">
        <v>55.337000000000003</v>
      </c>
      <c r="DV6" s="41">
        <v>55.658999999999999</v>
      </c>
      <c r="DW6" s="41">
        <v>55.23</v>
      </c>
      <c r="DX6" s="41">
        <v>55.37</v>
      </c>
      <c r="DY6" s="41">
        <v>55.046999999999997</v>
      </c>
      <c r="DZ6" s="41">
        <v>55.228000000000002</v>
      </c>
      <c r="EA6" s="41">
        <v>55.363999999999997</v>
      </c>
      <c r="EB6" s="41">
        <v>55.146000000000001</v>
      </c>
      <c r="EC6" s="41">
        <v>55.17</v>
      </c>
      <c r="ED6" s="41">
        <v>55.250999999999998</v>
      </c>
      <c r="EE6" s="41">
        <v>54.935000000000002</v>
      </c>
      <c r="EF6" s="41">
        <v>55.021000000000001</v>
      </c>
      <c r="EG6" s="41">
        <v>55.036000000000001</v>
      </c>
      <c r="EH6" s="41">
        <v>54.975000000000001</v>
      </c>
      <c r="EI6" s="41">
        <v>55.417999999999999</v>
      </c>
      <c r="EJ6" s="41">
        <v>54.975999999999999</v>
      </c>
      <c r="EK6" s="41">
        <v>54.832000000000001</v>
      </c>
      <c r="EL6" s="41">
        <v>55.027000000000001</v>
      </c>
      <c r="EN6" s="5" t="s">
        <v>9</v>
      </c>
      <c r="EO6" s="68">
        <v>49.814999999999998</v>
      </c>
      <c r="EP6" s="68">
        <v>52.476999999999997</v>
      </c>
      <c r="EQ6" s="68">
        <v>53.438000000000002</v>
      </c>
    </row>
    <row r="7" spans="1:147" ht="18">
      <c r="A7" s="5" t="s">
        <v>10</v>
      </c>
      <c r="B7" s="4">
        <v>1.0649999999999999</v>
      </c>
      <c r="C7" s="4">
        <v>1.1990000000000001</v>
      </c>
      <c r="D7" s="4">
        <v>1.28</v>
      </c>
      <c r="E7" s="4">
        <v>1.288</v>
      </c>
      <c r="F7" s="4">
        <v>1.615</v>
      </c>
      <c r="G7" s="4">
        <v>1.554</v>
      </c>
      <c r="H7" s="4">
        <v>1.706</v>
      </c>
      <c r="I7" s="4">
        <v>1.776</v>
      </c>
      <c r="J7" s="4">
        <v>1.6659999999999999</v>
      </c>
      <c r="K7" s="4">
        <v>1.599</v>
      </c>
      <c r="M7" s="5" t="s">
        <v>10</v>
      </c>
      <c r="N7" s="8">
        <v>1.373</v>
      </c>
      <c r="O7" s="8">
        <v>1.3959999999999999</v>
      </c>
      <c r="P7" s="8">
        <v>1.3580000000000001</v>
      </c>
      <c r="Q7" s="8">
        <v>1.2</v>
      </c>
      <c r="R7" s="8">
        <v>1.155</v>
      </c>
      <c r="S7" s="1"/>
      <c r="T7" s="5" t="s">
        <v>10</v>
      </c>
      <c r="U7" s="8">
        <v>0.95799999999999996</v>
      </c>
      <c r="V7" s="8">
        <v>1.6339999999999999</v>
      </c>
      <c r="W7" s="8">
        <v>1.712</v>
      </c>
      <c r="X7" s="8">
        <v>1.6970000000000001</v>
      </c>
      <c r="Y7" s="8">
        <v>1.768</v>
      </c>
      <c r="Z7" s="8">
        <v>1.7130000000000001</v>
      </c>
      <c r="AA7" s="8">
        <v>1.72</v>
      </c>
      <c r="AB7" s="8">
        <v>1.7250000000000001</v>
      </c>
      <c r="AC7" s="8">
        <v>1.7649999999999999</v>
      </c>
      <c r="AD7" s="8">
        <v>1.2549999999999999</v>
      </c>
      <c r="AE7" s="8">
        <v>1.25</v>
      </c>
      <c r="AF7" s="8">
        <v>1.1950000000000001</v>
      </c>
      <c r="AG7" s="1"/>
      <c r="AH7" s="5" t="s">
        <v>10</v>
      </c>
      <c r="AI7" s="63">
        <v>1.1180000000000001</v>
      </c>
      <c r="AJ7" s="63">
        <v>1.466</v>
      </c>
      <c r="AK7" s="63">
        <v>1.6930000000000001</v>
      </c>
      <c r="AL7" s="63">
        <v>1.7629999999999999</v>
      </c>
      <c r="AM7" s="63">
        <v>1.8520000000000001</v>
      </c>
      <c r="AN7" s="63">
        <v>1.835</v>
      </c>
      <c r="AO7" s="63">
        <v>1.7629999999999999</v>
      </c>
      <c r="AP7" s="63">
        <v>1.9490000000000001</v>
      </c>
      <c r="AQ7" s="63">
        <v>1.8520000000000001</v>
      </c>
      <c r="AR7" s="63">
        <v>1.766</v>
      </c>
      <c r="AS7" s="63">
        <v>1.821</v>
      </c>
      <c r="AT7" s="63">
        <v>1.6559999999999999</v>
      </c>
      <c r="AU7" s="63">
        <v>1.3720000000000001</v>
      </c>
      <c r="AV7" s="63">
        <v>1.405</v>
      </c>
      <c r="AW7" s="64">
        <v>1.302</v>
      </c>
      <c r="AX7" s="63">
        <v>1.3180000000000001</v>
      </c>
      <c r="AY7" s="63">
        <v>1.2</v>
      </c>
      <c r="AZ7" s="63">
        <v>1.139</v>
      </c>
      <c r="BA7" s="63">
        <v>1.091</v>
      </c>
      <c r="BB7" s="1"/>
      <c r="BC7" s="14" t="s">
        <v>54</v>
      </c>
      <c r="BD7" s="69">
        <v>1.6619999999999999</v>
      </c>
      <c r="BE7" s="69">
        <v>1.7809999999999999</v>
      </c>
      <c r="BF7" s="69">
        <v>1.8169999999999999</v>
      </c>
      <c r="BG7" s="69">
        <v>1.8959999999999999</v>
      </c>
      <c r="BH7" s="69">
        <v>1.913</v>
      </c>
      <c r="BI7" s="70">
        <v>1.879</v>
      </c>
      <c r="BJ7" s="69">
        <v>1.9450000000000001</v>
      </c>
      <c r="BK7" s="69">
        <v>1.9139999999999999</v>
      </c>
      <c r="BL7" s="69">
        <v>1.93</v>
      </c>
      <c r="BM7" s="69">
        <v>1.917</v>
      </c>
      <c r="BN7" s="69">
        <v>1.7470000000000001</v>
      </c>
      <c r="BO7" s="69">
        <v>1.891</v>
      </c>
      <c r="BP7" s="69">
        <v>1.768</v>
      </c>
      <c r="BQ7" s="69">
        <v>1.72</v>
      </c>
      <c r="BR7" s="69">
        <v>1.853</v>
      </c>
      <c r="BS7" s="69">
        <v>1.821</v>
      </c>
      <c r="BT7" s="69">
        <v>1.8140000000000001</v>
      </c>
      <c r="BU7" s="69">
        <v>1.7330000000000001</v>
      </c>
      <c r="BV7" s="38"/>
      <c r="BW7" s="14" t="s">
        <v>54</v>
      </c>
      <c r="BX7" s="41">
        <v>1.3120000000000001</v>
      </c>
      <c r="BY7" s="41">
        <v>1.472</v>
      </c>
      <c r="BZ7" s="41">
        <v>1.954</v>
      </c>
      <c r="CA7" s="41">
        <v>1.8819999999999999</v>
      </c>
      <c r="CB7" s="41">
        <v>1.903</v>
      </c>
      <c r="CC7" s="41">
        <v>1.96</v>
      </c>
      <c r="CD7" s="41">
        <v>1.9359999999999999</v>
      </c>
      <c r="CE7" s="41">
        <v>1.98</v>
      </c>
      <c r="CF7" s="41">
        <v>1.9390000000000001</v>
      </c>
      <c r="CG7" s="41">
        <v>1.9179999999999999</v>
      </c>
      <c r="CH7" s="41">
        <v>1.865</v>
      </c>
      <c r="CI7" s="41">
        <v>1.8939999999999999</v>
      </c>
      <c r="CJ7" s="41">
        <v>1.879</v>
      </c>
      <c r="CK7" s="41">
        <v>1.8520000000000001</v>
      </c>
      <c r="CL7" s="41">
        <v>1.855</v>
      </c>
      <c r="CM7" s="41">
        <v>1.841</v>
      </c>
      <c r="CN7" s="41">
        <v>1.831</v>
      </c>
      <c r="CO7" s="41">
        <v>1.8280000000000001</v>
      </c>
      <c r="CP7" s="41">
        <v>1.845</v>
      </c>
      <c r="CQ7" s="41">
        <v>1.7929999999999999</v>
      </c>
      <c r="CR7" s="41">
        <v>1.7889999999999999</v>
      </c>
      <c r="CS7" s="41">
        <v>1.7649999999999999</v>
      </c>
      <c r="CT7" s="41">
        <v>1.772</v>
      </c>
      <c r="CU7" s="41">
        <v>1.8109999999999999</v>
      </c>
      <c r="CV7" s="41">
        <v>1.8169999999999999</v>
      </c>
      <c r="CW7" s="41">
        <v>1.7789999999999999</v>
      </c>
      <c r="CX7" s="41">
        <v>1.7869999999999999</v>
      </c>
      <c r="CY7" s="41">
        <v>1.7969999999999999</v>
      </c>
      <c r="CZ7" s="41">
        <v>1.8</v>
      </c>
      <c r="DA7" s="41">
        <v>1.772</v>
      </c>
      <c r="DB7" s="41">
        <v>1.742</v>
      </c>
      <c r="DC7" s="41">
        <v>1.748</v>
      </c>
      <c r="DD7" s="41">
        <v>1.7649999999999999</v>
      </c>
      <c r="DE7" s="41">
        <v>1.7549999999999999</v>
      </c>
      <c r="DF7" s="41">
        <v>1.7450000000000001</v>
      </c>
      <c r="DG7" s="41">
        <v>1.663</v>
      </c>
      <c r="DH7" s="41">
        <v>1.589</v>
      </c>
      <c r="DI7" s="41">
        <v>1.6240000000000001</v>
      </c>
      <c r="DJ7" s="41">
        <v>1.5660000000000001</v>
      </c>
      <c r="DK7" s="41">
        <v>1.659</v>
      </c>
      <c r="DL7" s="38"/>
      <c r="DM7" s="14" t="s">
        <v>54</v>
      </c>
      <c r="DN7" s="41">
        <v>1.41</v>
      </c>
      <c r="DO7" s="41">
        <v>1.4970000000000001</v>
      </c>
      <c r="DP7" s="41">
        <v>1.784</v>
      </c>
      <c r="DQ7" s="41">
        <v>1.7410000000000001</v>
      </c>
      <c r="DR7" s="41">
        <v>1.7829999999999999</v>
      </c>
      <c r="DS7" s="41">
        <v>1.758</v>
      </c>
      <c r="DT7" s="41">
        <v>1.7430000000000001</v>
      </c>
      <c r="DU7" s="41">
        <v>1.7010000000000001</v>
      </c>
      <c r="DV7" s="41">
        <v>1.724</v>
      </c>
      <c r="DW7" s="41">
        <v>1.736</v>
      </c>
      <c r="DX7" s="41">
        <v>1.738</v>
      </c>
      <c r="DY7" s="41">
        <v>1.7250000000000001</v>
      </c>
      <c r="DZ7" s="41">
        <v>1.7529999999999999</v>
      </c>
      <c r="EA7" s="41">
        <v>1.782</v>
      </c>
      <c r="EB7" s="41">
        <v>1.7909999999999999</v>
      </c>
      <c r="EC7" s="41">
        <v>1.8180000000000001</v>
      </c>
      <c r="ED7" s="41">
        <v>1.843</v>
      </c>
      <c r="EE7" s="41">
        <v>1.8320000000000001</v>
      </c>
      <c r="EF7" s="41">
        <v>1.41</v>
      </c>
      <c r="EG7" s="41">
        <v>1.2170000000000001</v>
      </c>
      <c r="EH7" s="41">
        <v>1.196</v>
      </c>
      <c r="EI7" s="41">
        <v>1.1439999999999999</v>
      </c>
      <c r="EJ7" s="41">
        <v>1.054</v>
      </c>
      <c r="EK7" s="41">
        <v>1.0529999999999999</v>
      </c>
      <c r="EL7" s="41">
        <v>1.0049999999999999</v>
      </c>
      <c r="EN7" s="5" t="s">
        <v>10</v>
      </c>
      <c r="EO7" s="68">
        <v>5.6609999999999996</v>
      </c>
      <c r="EP7" s="68">
        <v>2.9460000000000002</v>
      </c>
      <c r="EQ7" s="68">
        <v>2.2410000000000001</v>
      </c>
    </row>
    <row r="8" spans="1:147" ht="18">
      <c r="A8" s="5" t="s">
        <v>11</v>
      </c>
      <c r="B8" s="4">
        <v>7.0999999999999994E-2</v>
      </c>
      <c r="C8" s="4">
        <v>0.06</v>
      </c>
      <c r="D8" s="79" t="s">
        <v>93</v>
      </c>
      <c r="E8" s="4">
        <v>0.06</v>
      </c>
      <c r="F8" s="4">
        <v>6.2E-2</v>
      </c>
      <c r="G8" s="4">
        <v>7.0000000000000007E-2</v>
      </c>
      <c r="H8" s="4">
        <v>0.06</v>
      </c>
      <c r="I8" s="4">
        <v>6.3E-2</v>
      </c>
      <c r="J8" s="79" t="s">
        <v>93</v>
      </c>
      <c r="K8" s="4">
        <v>9.0999999999999998E-2</v>
      </c>
      <c r="M8" s="5" t="s">
        <v>11</v>
      </c>
      <c r="N8" s="8">
        <v>5.8000000000000003E-2</v>
      </c>
      <c r="O8" s="8">
        <v>5.7000000000000002E-2</v>
      </c>
      <c r="P8" s="8">
        <v>7.0000000000000007E-2</v>
      </c>
      <c r="Q8" s="8">
        <v>5.7000000000000002E-2</v>
      </c>
      <c r="R8" s="8">
        <v>7.9000000000000001E-2</v>
      </c>
      <c r="S8" s="1"/>
      <c r="T8" s="5" t="s">
        <v>11</v>
      </c>
      <c r="U8" s="8">
        <v>5.2999999999999999E-2</v>
      </c>
      <c r="V8" s="8">
        <v>8.1000000000000003E-2</v>
      </c>
      <c r="W8" s="8">
        <v>8.1000000000000003E-2</v>
      </c>
      <c r="X8" s="8">
        <v>7.2999999999999995E-2</v>
      </c>
      <c r="Y8" s="8">
        <v>6.4000000000000001E-2</v>
      </c>
      <c r="Z8" s="8">
        <v>6.6000000000000003E-2</v>
      </c>
      <c r="AA8" s="8">
        <v>4.5999999999999999E-2</v>
      </c>
      <c r="AB8" s="8">
        <v>5.2999999999999999E-2</v>
      </c>
      <c r="AC8" s="79" t="s">
        <v>93</v>
      </c>
      <c r="AD8" s="8">
        <v>5.8000000000000003E-2</v>
      </c>
      <c r="AE8" s="79" t="s">
        <v>93</v>
      </c>
      <c r="AF8" s="8">
        <v>4.5999999999999999E-2</v>
      </c>
      <c r="AG8" s="1"/>
      <c r="AH8" s="5" t="s">
        <v>11</v>
      </c>
      <c r="AI8" s="63">
        <v>4.2000000000000003E-2</v>
      </c>
      <c r="AJ8" s="63">
        <v>5.8999999999999997E-2</v>
      </c>
      <c r="AK8" s="63">
        <v>6.3E-2</v>
      </c>
      <c r="AL8" s="63">
        <v>6.2E-2</v>
      </c>
      <c r="AM8" s="63">
        <v>0.06</v>
      </c>
      <c r="AN8" s="79" t="s">
        <v>93</v>
      </c>
      <c r="AO8" s="63">
        <v>4.5999999999999999E-2</v>
      </c>
      <c r="AP8" s="63">
        <v>5.8999999999999997E-2</v>
      </c>
      <c r="AQ8" s="63">
        <v>8.6999999999999994E-2</v>
      </c>
      <c r="AR8" s="63">
        <v>4.8000000000000001E-2</v>
      </c>
      <c r="AS8" s="63">
        <v>8.1000000000000003E-2</v>
      </c>
      <c r="AT8" s="63">
        <v>6.0999999999999999E-2</v>
      </c>
      <c r="AU8" s="79" t="s">
        <v>93</v>
      </c>
      <c r="AV8" s="63">
        <v>6.5000000000000002E-2</v>
      </c>
      <c r="AW8" s="64">
        <v>7.6999999999999999E-2</v>
      </c>
      <c r="AX8" s="63">
        <v>5.3999999999999999E-2</v>
      </c>
      <c r="AY8" s="63">
        <v>5.0999999999999997E-2</v>
      </c>
      <c r="AZ8" s="63">
        <v>4.4999999999999998E-2</v>
      </c>
      <c r="BA8" s="63">
        <v>5.8999999999999997E-2</v>
      </c>
      <c r="BB8" s="1"/>
      <c r="BC8" s="14" t="s">
        <v>55</v>
      </c>
      <c r="BD8" s="79" t="s">
        <v>93</v>
      </c>
      <c r="BE8" s="79" t="s">
        <v>93</v>
      </c>
      <c r="BF8" s="79" t="s">
        <v>93</v>
      </c>
      <c r="BG8" s="79" t="s">
        <v>93</v>
      </c>
      <c r="BH8" s="79" t="s">
        <v>93</v>
      </c>
      <c r="BI8" s="79" t="s">
        <v>93</v>
      </c>
      <c r="BJ8" s="79" t="s">
        <v>93</v>
      </c>
      <c r="BK8" s="79" t="s">
        <v>93</v>
      </c>
      <c r="BL8" s="79" t="s">
        <v>93</v>
      </c>
      <c r="BM8" s="79" t="s">
        <v>93</v>
      </c>
      <c r="BN8" s="79" t="s">
        <v>93</v>
      </c>
      <c r="BO8" s="69">
        <v>8.2000000000000003E-2</v>
      </c>
      <c r="BP8" s="79" t="s">
        <v>93</v>
      </c>
      <c r="BQ8" s="69">
        <v>8.2000000000000003E-2</v>
      </c>
      <c r="BR8" s="79" t="s">
        <v>93</v>
      </c>
      <c r="BS8" s="79" t="s">
        <v>93</v>
      </c>
      <c r="BT8" s="79" t="s">
        <v>93</v>
      </c>
      <c r="BU8" s="79" t="s">
        <v>93</v>
      </c>
      <c r="BV8" s="38"/>
      <c r="BW8" s="14" t="s">
        <v>55</v>
      </c>
      <c r="BX8" s="41">
        <v>8.5000000000000006E-2</v>
      </c>
      <c r="BY8" s="79" t="s">
        <v>93</v>
      </c>
      <c r="BZ8" s="41">
        <v>9.5000000000000001E-2</v>
      </c>
      <c r="CA8" s="79" t="s">
        <v>93</v>
      </c>
      <c r="CB8" s="41">
        <v>0.08</v>
      </c>
      <c r="CC8" s="41">
        <v>8.2000000000000003E-2</v>
      </c>
      <c r="CD8" s="79" t="s">
        <v>93</v>
      </c>
      <c r="CE8" s="79" t="s">
        <v>93</v>
      </c>
      <c r="CF8" s="79" t="s">
        <v>93</v>
      </c>
      <c r="CG8" s="79" t="s">
        <v>93</v>
      </c>
      <c r="CH8" s="79" t="s">
        <v>93</v>
      </c>
      <c r="CI8" s="79" t="s">
        <v>93</v>
      </c>
      <c r="CJ8" s="79" t="s">
        <v>93</v>
      </c>
      <c r="CK8" s="79" t="s">
        <v>93</v>
      </c>
      <c r="CL8" s="79" t="s">
        <v>93</v>
      </c>
      <c r="CM8" s="79" t="s">
        <v>93</v>
      </c>
      <c r="CN8" s="79" t="s">
        <v>93</v>
      </c>
      <c r="CO8" s="79" t="s">
        <v>93</v>
      </c>
      <c r="CP8" s="79" t="s">
        <v>93</v>
      </c>
      <c r="CQ8" s="41">
        <v>0.08</v>
      </c>
      <c r="CR8" s="79" t="s">
        <v>93</v>
      </c>
      <c r="CS8" s="79" t="s">
        <v>93</v>
      </c>
      <c r="CT8" s="79" t="s">
        <v>93</v>
      </c>
      <c r="CU8" s="79" t="s">
        <v>93</v>
      </c>
      <c r="CV8" s="79" t="s">
        <v>93</v>
      </c>
      <c r="CW8" s="79" t="s">
        <v>93</v>
      </c>
      <c r="CX8" s="41">
        <v>8.7999999999999995E-2</v>
      </c>
      <c r="CY8" s="79" t="s">
        <v>93</v>
      </c>
      <c r="CZ8" s="79" t="s">
        <v>93</v>
      </c>
      <c r="DA8" s="79" t="s">
        <v>93</v>
      </c>
      <c r="DB8" s="41">
        <v>0.1</v>
      </c>
      <c r="DC8" s="79" t="s">
        <v>93</v>
      </c>
      <c r="DD8" s="79" t="s">
        <v>93</v>
      </c>
      <c r="DE8" s="79" t="s">
        <v>93</v>
      </c>
      <c r="DF8" s="41">
        <v>0.11799999999999999</v>
      </c>
      <c r="DG8" s="79" t="s">
        <v>93</v>
      </c>
      <c r="DH8" s="79" t="s">
        <v>93</v>
      </c>
      <c r="DI8" s="79" t="s">
        <v>93</v>
      </c>
      <c r="DJ8" s="79" t="s">
        <v>93</v>
      </c>
      <c r="DK8" s="79" t="s">
        <v>93</v>
      </c>
      <c r="DL8" s="38"/>
      <c r="DM8" s="14" t="s">
        <v>55</v>
      </c>
      <c r="DN8" s="41">
        <v>0.10100000000000001</v>
      </c>
      <c r="DO8" s="79" t="s">
        <v>93</v>
      </c>
      <c r="DP8" s="79" t="s">
        <v>93</v>
      </c>
      <c r="DQ8" s="79" t="s">
        <v>93</v>
      </c>
      <c r="DR8" s="41">
        <v>9.2999999999999999E-2</v>
      </c>
      <c r="DS8" s="79" t="s">
        <v>93</v>
      </c>
      <c r="DT8" s="79" t="s">
        <v>93</v>
      </c>
      <c r="DU8" s="79" t="s">
        <v>93</v>
      </c>
      <c r="DV8" s="79" t="s">
        <v>93</v>
      </c>
      <c r="DW8" s="79" t="s">
        <v>93</v>
      </c>
      <c r="DX8" s="79" t="s">
        <v>93</v>
      </c>
      <c r="DY8" s="79" t="s">
        <v>93</v>
      </c>
      <c r="DZ8" s="41">
        <v>0.111</v>
      </c>
      <c r="EA8" s="79" t="s">
        <v>93</v>
      </c>
      <c r="EB8" s="41">
        <v>0.113</v>
      </c>
      <c r="EC8" s="41">
        <v>9.5000000000000001E-2</v>
      </c>
      <c r="ED8" s="41">
        <v>9.8000000000000004E-2</v>
      </c>
      <c r="EE8" s="79" t="s">
        <v>93</v>
      </c>
      <c r="EF8" s="79" t="s">
        <v>93</v>
      </c>
      <c r="EG8" s="79" t="s">
        <v>93</v>
      </c>
      <c r="EH8" s="41">
        <v>0.08</v>
      </c>
      <c r="EI8" s="79" t="s">
        <v>93</v>
      </c>
      <c r="EJ8" s="41">
        <v>0.109</v>
      </c>
      <c r="EK8" s="41">
        <v>9.6000000000000002E-2</v>
      </c>
      <c r="EL8" s="79" t="s">
        <v>93</v>
      </c>
      <c r="EN8" s="5" t="s">
        <v>11</v>
      </c>
      <c r="EO8" s="68">
        <v>0.23599999999999999</v>
      </c>
      <c r="EP8" s="68">
        <v>0.214</v>
      </c>
      <c r="EQ8" s="68">
        <v>0.14299999999999999</v>
      </c>
    </row>
    <row r="9" spans="1:147" ht="18">
      <c r="A9" s="5" t="s">
        <v>12</v>
      </c>
      <c r="B9" s="75">
        <v>0.39900000000000002</v>
      </c>
      <c r="C9" s="75">
        <v>0.73</v>
      </c>
      <c r="D9" s="75">
        <v>0.86099999999999999</v>
      </c>
      <c r="E9" s="75">
        <v>0.98399999999999999</v>
      </c>
      <c r="F9" s="75">
        <v>1.5549999999999999</v>
      </c>
      <c r="G9" s="75">
        <v>1.4219999999999999</v>
      </c>
      <c r="H9" s="75">
        <v>1.462</v>
      </c>
      <c r="I9" s="75">
        <v>1.766</v>
      </c>
      <c r="J9" s="75">
        <v>1.7809999999999999</v>
      </c>
      <c r="K9" s="75">
        <v>1.2450000000000001</v>
      </c>
      <c r="M9" s="5" t="s">
        <v>12</v>
      </c>
      <c r="N9" s="76">
        <v>0.78200000000000003</v>
      </c>
      <c r="O9" s="76">
        <v>0.94299999999999995</v>
      </c>
      <c r="P9" s="76">
        <v>0.85</v>
      </c>
      <c r="Q9" s="76">
        <v>0.66300000000000003</v>
      </c>
      <c r="R9" s="76">
        <v>0.66</v>
      </c>
      <c r="S9" s="1"/>
      <c r="T9" s="5" t="s">
        <v>12</v>
      </c>
      <c r="U9" s="76">
        <v>0.33600000000000002</v>
      </c>
      <c r="V9" s="76">
        <v>1.2529999999999999</v>
      </c>
      <c r="W9" s="76">
        <v>1.508</v>
      </c>
      <c r="X9" s="76">
        <v>1.3759999999999999</v>
      </c>
      <c r="Y9" s="76">
        <v>1.3</v>
      </c>
      <c r="Z9" s="76">
        <v>1.4490000000000001</v>
      </c>
      <c r="AA9" s="76">
        <v>1.57</v>
      </c>
      <c r="AB9" s="76">
        <v>1.6870000000000001</v>
      </c>
      <c r="AC9" s="76">
        <v>1.7410000000000001</v>
      </c>
      <c r="AD9" s="76">
        <v>0.91700000000000004</v>
      </c>
      <c r="AE9" s="76">
        <v>0.90900000000000003</v>
      </c>
      <c r="AF9" s="76">
        <v>0.60799999999999998</v>
      </c>
      <c r="AG9" s="1"/>
      <c r="AH9" s="5" t="s">
        <v>12</v>
      </c>
      <c r="AI9" s="63">
        <v>0.41799999999999998</v>
      </c>
      <c r="AJ9" s="63">
        <v>1.1279999999999999</v>
      </c>
      <c r="AK9" s="63">
        <v>1.512</v>
      </c>
      <c r="AL9" s="63">
        <v>1.7549999999999999</v>
      </c>
      <c r="AM9" s="63">
        <v>1.6779999999999999</v>
      </c>
      <c r="AN9" s="63">
        <v>1.7849999999999999</v>
      </c>
      <c r="AO9" s="63">
        <v>1.8460000000000001</v>
      </c>
      <c r="AP9" s="63">
        <v>1.4910000000000001</v>
      </c>
      <c r="AQ9" s="63">
        <v>1.5369999999999999</v>
      </c>
      <c r="AR9" s="63">
        <v>1.415</v>
      </c>
      <c r="AS9" s="63">
        <v>1.464</v>
      </c>
      <c r="AT9" s="63">
        <v>1.3260000000000001</v>
      </c>
      <c r="AU9" s="63">
        <v>0.98599999999999999</v>
      </c>
      <c r="AV9" s="63">
        <v>1.075</v>
      </c>
      <c r="AW9" s="64">
        <v>0.91400000000000003</v>
      </c>
      <c r="AX9" s="63">
        <v>1.0009999999999999</v>
      </c>
      <c r="AY9" s="63">
        <v>0.91</v>
      </c>
      <c r="AZ9" s="63">
        <v>0.73899999999999999</v>
      </c>
      <c r="BA9" s="63">
        <v>0.72699999999999998</v>
      </c>
      <c r="BB9" s="1"/>
      <c r="BC9" s="14" t="s">
        <v>56</v>
      </c>
      <c r="BD9" s="69">
        <v>1.3720000000000001</v>
      </c>
      <c r="BE9" s="69">
        <v>1.4710000000000001</v>
      </c>
      <c r="BF9" s="69">
        <v>1.4830000000000001</v>
      </c>
      <c r="BG9" s="69">
        <v>1.67</v>
      </c>
      <c r="BH9" s="69">
        <v>1.748</v>
      </c>
      <c r="BI9" s="70">
        <v>1.8220000000000001</v>
      </c>
      <c r="BJ9" s="69">
        <v>1.571</v>
      </c>
      <c r="BK9" s="69">
        <v>1.6519999999999999</v>
      </c>
      <c r="BL9" s="69">
        <v>1.7829999999999999</v>
      </c>
      <c r="BM9" s="69">
        <v>1.827</v>
      </c>
      <c r="BN9" s="69">
        <v>1.655</v>
      </c>
      <c r="BO9" s="69">
        <v>1.6519999999999999</v>
      </c>
      <c r="BP9" s="69">
        <v>1.5780000000000001</v>
      </c>
      <c r="BQ9" s="69">
        <v>1.5189999999999999</v>
      </c>
      <c r="BR9" s="69">
        <v>1.6020000000000001</v>
      </c>
      <c r="BS9" s="69">
        <v>1.641</v>
      </c>
      <c r="BT9" s="69">
        <v>1.5449999999999999</v>
      </c>
      <c r="BU9" s="69">
        <v>1.421</v>
      </c>
      <c r="BV9" s="38"/>
      <c r="BW9" s="14" t="s">
        <v>56</v>
      </c>
      <c r="BX9" s="41">
        <v>0.89200000000000002</v>
      </c>
      <c r="BY9" s="41">
        <v>1.147</v>
      </c>
      <c r="BZ9" s="41">
        <v>1.6160000000000001</v>
      </c>
      <c r="CA9" s="41">
        <v>1.583</v>
      </c>
      <c r="CB9" s="41">
        <v>1.57</v>
      </c>
      <c r="CC9" s="41">
        <v>1.67</v>
      </c>
      <c r="CD9" s="41">
        <v>1.6020000000000001</v>
      </c>
      <c r="CE9" s="41">
        <v>1.6240000000000001</v>
      </c>
      <c r="CF9" s="41">
        <v>1.587</v>
      </c>
      <c r="CG9" s="41">
        <v>1.675</v>
      </c>
      <c r="CH9" s="41">
        <v>1.8779999999999999</v>
      </c>
      <c r="CI9" s="41">
        <v>1.667</v>
      </c>
      <c r="CJ9" s="41">
        <v>1.952</v>
      </c>
      <c r="CK9" s="41">
        <v>1.915</v>
      </c>
      <c r="CL9" s="41">
        <v>1.6</v>
      </c>
      <c r="CM9" s="41">
        <v>1.5469999999999999</v>
      </c>
      <c r="CN9" s="41">
        <v>1.444</v>
      </c>
      <c r="CO9" s="41">
        <v>1.55</v>
      </c>
      <c r="CP9" s="41">
        <v>1.5389999999999999</v>
      </c>
      <c r="CQ9" s="41">
        <v>1.633</v>
      </c>
      <c r="CR9" s="41">
        <v>1.502</v>
      </c>
      <c r="CS9" s="41">
        <v>1.534</v>
      </c>
      <c r="CT9" s="41">
        <v>1.484</v>
      </c>
      <c r="CU9" s="41">
        <v>1.651</v>
      </c>
      <c r="CV9" s="41">
        <v>1.633</v>
      </c>
      <c r="CW9" s="41">
        <v>1.58</v>
      </c>
      <c r="CX9" s="41">
        <v>1.5960000000000001</v>
      </c>
      <c r="CY9" s="41">
        <v>1.6459999999999999</v>
      </c>
      <c r="CZ9" s="41">
        <v>1.716</v>
      </c>
      <c r="DA9" s="41">
        <v>1.6859999999999999</v>
      </c>
      <c r="DB9" s="41">
        <v>1.63</v>
      </c>
      <c r="DC9" s="41">
        <v>1.6950000000000001</v>
      </c>
      <c r="DD9" s="41">
        <v>1.5549999999999999</v>
      </c>
      <c r="DE9" s="41">
        <v>1.5669999999999999</v>
      </c>
      <c r="DF9" s="41">
        <v>1.552</v>
      </c>
      <c r="DG9" s="41">
        <v>1.4079999999999999</v>
      </c>
      <c r="DH9" s="41">
        <v>1.641</v>
      </c>
      <c r="DI9" s="41">
        <v>1.593</v>
      </c>
      <c r="DJ9" s="41">
        <v>1.4650000000000001</v>
      </c>
      <c r="DK9" s="41">
        <v>1.4370000000000001</v>
      </c>
      <c r="DL9" s="38"/>
      <c r="DM9" s="14" t="s">
        <v>56</v>
      </c>
      <c r="DN9" s="41">
        <v>0.98599999999999999</v>
      </c>
      <c r="DO9" s="41">
        <v>1.2869999999999999</v>
      </c>
      <c r="DP9" s="41">
        <v>1.534</v>
      </c>
      <c r="DQ9" s="41">
        <v>1.6759999999999999</v>
      </c>
      <c r="DR9" s="41">
        <v>1.5529999999999999</v>
      </c>
      <c r="DS9" s="41">
        <v>1.621</v>
      </c>
      <c r="DT9" s="41">
        <v>1.498</v>
      </c>
      <c r="DU9" s="41">
        <v>1.5589999999999999</v>
      </c>
      <c r="DV9" s="41">
        <v>1.492</v>
      </c>
      <c r="DW9" s="41">
        <v>1.536</v>
      </c>
      <c r="DX9" s="41">
        <v>1.5069999999999999</v>
      </c>
      <c r="DY9" s="41">
        <v>1.4219999999999999</v>
      </c>
      <c r="DZ9" s="41">
        <v>1.5680000000000001</v>
      </c>
      <c r="EA9" s="41">
        <v>1.5349999999999999</v>
      </c>
      <c r="EB9" s="41">
        <v>1.5920000000000001</v>
      </c>
      <c r="EC9" s="41">
        <v>1.5640000000000001</v>
      </c>
      <c r="ED9" s="41">
        <v>1.6659999999999999</v>
      </c>
      <c r="EE9" s="41">
        <v>1.655</v>
      </c>
      <c r="EF9" s="41">
        <v>1.0589999999999999</v>
      </c>
      <c r="EG9" s="41">
        <v>0.75600000000000001</v>
      </c>
      <c r="EH9" s="41">
        <v>0.78700000000000003</v>
      </c>
      <c r="EI9" s="41">
        <v>0.69299999999999995</v>
      </c>
      <c r="EJ9" s="41">
        <v>0.51</v>
      </c>
      <c r="EK9" s="41">
        <v>0.47</v>
      </c>
      <c r="EL9" s="41">
        <v>0.51600000000000001</v>
      </c>
      <c r="EN9" s="5" t="s">
        <v>12</v>
      </c>
      <c r="EO9" s="68">
        <v>0.66200000000000003</v>
      </c>
      <c r="EP9" s="68">
        <v>0.60799999999999998</v>
      </c>
      <c r="EQ9" s="68">
        <v>0.42699999999999999</v>
      </c>
    </row>
    <row r="10" spans="1:147" ht="16">
      <c r="A10" s="6" t="s">
        <v>6</v>
      </c>
      <c r="B10" s="4">
        <v>1.387</v>
      </c>
      <c r="C10" s="4">
        <v>1.385</v>
      </c>
      <c r="D10" s="4">
        <v>1.387</v>
      </c>
      <c r="E10" s="4">
        <v>1.3560000000000001</v>
      </c>
      <c r="F10" s="4">
        <v>1.423</v>
      </c>
      <c r="G10" s="4">
        <v>1.413</v>
      </c>
      <c r="H10" s="4">
        <v>1.399</v>
      </c>
      <c r="I10" s="4">
        <v>1.407</v>
      </c>
      <c r="J10" s="4">
        <v>1.369</v>
      </c>
      <c r="K10" s="4">
        <v>1.3640000000000001</v>
      </c>
      <c r="M10" s="6" t="s">
        <v>6</v>
      </c>
      <c r="N10" s="8">
        <v>1.353</v>
      </c>
      <c r="O10" s="8">
        <v>1.3939999999999999</v>
      </c>
      <c r="P10" s="8">
        <v>1.3069999999999999</v>
      </c>
      <c r="Q10" s="8">
        <v>1.462</v>
      </c>
      <c r="R10" s="8">
        <v>1.49</v>
      </c>
      <c r="S10" s="1"/>
      <c r="T10" s="6" t="s">
        <v>6</v>
      </c>
      <c r="U10" s="8">
        <v>1.583</v>
      </c>
      <c r="V10" s="8">
        <v>1.2609999999999999</v>
      </c>
      <c r="W10" s="8">
        <v>1.2789999999999999</v>
      </c>
      <c r="X10" s="8">
        <v>1.3959999999999999</v>
      </c>
      <c r="Y10" s="8">
        <v>1.391</v>
      </c>
      <c r="Z10" s="8">
        <v>1.3460000000000001</v>
      </c>
      <c r="AA10" s="8">
        <v>1.4</v>
      </c>
      <c r="AB10" s="8">
        <v>1.383</v>
      </c>
      <c r="AC10" s="8">
        <v>1.3939999999999999</v>
      </c>
      <c r="AD10" s="8">
        <v>1.2709999999999999</v>
      </c>
      <c r="AE10" s="8">
        <v>1.331</v>
      </c>
      <c r="AF10" s="8">
        <v>1.3680000000000001</v>
      </c>
      <c r="AG10" s="1"/>
      <c r="AH10" s="6" t="s">
        <v>6</v>
      </c>
      <c r="AI10" s="63">
        <v>1.2929999999999999</v>
      </c>
      <c r="AJ10" s="63">
        <v>1.401</v>
      </c>
      <c r="AK10" s="63">
        <v>1.4490000000000001</v>
      </c>
      <c r="AL10" s="63">
        <v>1.3620000000000001</v>
      </c>
      <c r="AM10" s="63">
        <v>1.3480000000000001</v>
      </c>
      <c r="AN10" s="63">
        <v>1.284</v>
      </c>
      <c r="AO10" s="63">
        <v>1.3089999999999999</v>
      </c>
      <c r="AP10" s="63">
        <v>1.2450000000000001</v>
      </c>
      <c r="AQ10" s="63">
        <v>1.212</v>
      </c>
      <c r="AR10" s="63">
        <v>1.17</v>
      </c>
      <c r="AS10" s="63">
        <v>1.3</v>
      </c>
      <c r="AT10" s="63">
        <v>1.167</v>
      </c>
      <c r="AU10" s="63">
        <v>1.2669999999999999</v>
      </c>
      <c r="AV10" s="63">
        <v>1.1990000000000001</v>
      </c>
      <c r="AW10" s="64">
        <v>1.1180000000000001</v>
      </c>
      <c r="AX10" s="63">
        <v>1.083</v>
      </c>
      <c r="AY10" s="63">
        <v>1.2330000000000001</v>
      </c>
      <c r="AZ10" s="63">
        <v>1.175</v>
      </c>
      <c r="BA10" s="63">
        <v>1.26</v>
      </c>
      <c r="BB10" s="1"/>
      <c r="BC10" s="15" t="s">
        <v>6</v>
      </c>
      <c r="BD10" s="69">
        <v>1.498</v>
      </c>
      <c r="BE10" s="69">
        <v>1.288</v>
      </c>
      <c r="BF10" s="69">
        <v>1.226</v>
      </c>
      <c r="BG10" s="69">
        <v>1.2050000000000001</v>
      </c>
      <c r="BH10" s="69">
        <v>1.147</v>
      </c>
      <c r="BI10" s="70">
        <v>1.2629999999999999</v>
      </c>
      <c r="BJ10" s="69">
        <v>2.3170000000000002</v>
      </c>
      <c r="BK10" s="69">
        <v>1.325</v>
      </c>
      <c r="BL10" s="69">
        <v>1.208</v>
      </c>
      <c r="BM10" s="69">
        <v>1.3160000000000001</v>
      </c>
      <c r="BN10" s="69">
        <v>1.702</v>
      </c>
      <c r="BO10" s="69">
        <v>1.3089999999999999</v>
      </c>
      <c r="BP10" s="69">
        <v>1.2989999999999999</v>
      </c>
      <c r="BQ10" s="69">
        <v>1.377</v>
      </c>
      <c r="BR10" s="69">
        <v>1.3049999999999999</v>
      </c>
      <c r="BS10" s="69">
        <v>1.403</v>
      </c>
      <c r="BT10" s="69">
        <v>1.3129999999999999</v>
      </c>
      <c r="BU10" s="69">
        <v>1.345</v>
      </c>
      <c r="BV10" s="38"/>
      <c r="BW10" s="15" t="s">
        <v>6</v>
      </c>
      <c r="BX10" s="41">
        <v>1.339</v>
      </c>
      <c r="BY10" s="41">
        <v>1.3919999999999999</v>
      </c>
      <c r="BZ10" s="41">
        <v>1.3169999999999999</v>
      </c>
      <c r="CA10" s="41">
        <v>1.2849999999999999</v>
      </c>
      <c r="CB10" s="41">
        <v>1.238</v>
      </c>
      <c r="CC10" s="41">
        <v>1.2829999999999999</v>
      </c>
      <c r="CD10" s="41">
        <v>1.222</v>
      </c>
      <c r="CE10" s="41">
        <v>1.127</v>
      </c>
      <c r="CF10" s="41">
        <v>1.083</v>
      </c>
      <c r="CG10" s="41">
        <v>1.1679999999999999</v>
      </c>
      <c r="CH10" s="41">
        <v>1.0780000000000001</v>
      </c>
      <c r="CI10" s="41">
        <v>1.208</v>
      </c>
      <c r="CJ10" s="41">
        <v>1.081</v>
      </c>
      <c r="CK10" s="41">
        <v>1.099</v>
      </c>
      <c r="CL10" s="41">
        <v>1.169</v>
      </c>
      <c r="CM10" s="41">
        <v>1.1439999999999999</v>
      </c>
      <c r="CN10" s="41">
        <v>1.095</v>
      </c>
      <c r="CO10" s="41">
        <v>1.0780000000000001</v>
      </c>
      <c r="CP10" s="41">
        <v>1.0169999999999999</v>
      </c>
      <c r="CQ10" s="41">
        <v>1.137</v>
      </c>
      <c r="CR10" s="41">
        <v>1.1200000000000001</v>
      </c>
      <c r="CS10" s="41">
        <v>1.1679999999999999</v>
      </c>
      <c r="CT10" s="41">
        <v>1.006</v>
      </c>
      <c r="CU10" s="41">
        <v>1.1319999999999999</v>
      </c>
      <c r="CV10" s="41">
        <v>1.1080000000000001</v>
      </c>
      <c r="CW10" s="41">
        <v>1.1140000000000001</v>
      </c>
      <c r="CX10" s="41">
        <v>1.0880000000000001</v>
      </c>
      <c r="CY10" s="41">
        <v>1.119</v>
      </c>
      <c r="CZ10" s="41">
        <v>1.1200000000000001</v>
      </c>
      <c r="DA10" s="41">
        <v>1.133</v>
      </c>
      <c r="DB10" s="41">
        <v>1.131</v>
      </c>
      <c r="DC10" s="41">
        <v>1.1919999999999999</v>
      </c>
      <c r="DD10" s="41">
        <v>1.196</v>
      </c>
      <c r="DE10" s="41">
        <v>1.252</v>
      </c>
      <c r="DF10" s="41">
        <v>1.2310000000000001</v>
      </c>
      <c r="DG10" s="41">
        <v>1.4359999999999999</v>
      </c>
      <c r="DH10" s="41">
        <v>1.262</v>
      </c>
      <c r="DI10" s="41">
        <v>1.42</v>
      </c>
      <c r="DJ10" s="41">
        <v>1.319</v>
      </c>
      <c r="DK10" s="41">
        <v>1.343</v>
      </c>
      <c r="DL10" s="38"/>
      <c r="DM10" s="15" t="s">
        <v>6</v>
      </c>
      <c r="DN10" s="41">
        <v>1.224</v>
      </c>
      <c r="DO10" s="41">
        <v>1.3560000000000001</v>
      </c>
      <c r="DP10" s="41">
        <v>1.2889999999999999</v>
      </c>
      <c r="DQ10" s="41">
        <v>1.377</v>
      </c>
      <c r="DR10" s="41">
        <v>1.24</v>
      </c>
      <c r="DS10" s="41">
        <v>1.2929999999999999</v>
      </c>
      <c r="DT10" s="41">
        <v>1.17</v>
      </c>
      <c r="DU10" s="41">
        <v>1.2</v>
      </c>
      <c r="DV10" s="41">
        <v>1.0880000000000001</v>
      </c>
      <c r="DW10" s="41">
        <v>1.123</v>
      </c>
      <c r="DX10" s="41">
        <v>1.0660000000000001</v>
      </c>
      <c r="DY10" s="41">
        <v>1.0740000000000001</v>
      </c>
      <c r="DZ10" s="41">
        <v>1.056</v>
      </c>
      <c r="EA10" s="41">
        <v>1.073</v>
      </c>
      <c r="EB10" s="41">
        <v>1.099</v>
      </c>
      <c r="EC10" s="41">
        <v>1.079</v>
      </c>
      <c r="ED10" s="41">
        <v>1.1779999999999999</v>
      </c>
      <c r="EE10" s="41">
        <v>1.181</v>
      </c>
      <c r="EF10" s="41">
        <v>1.2649999999999999</v>
      </c>
      <c r="EG10" s="41">
        <v>1.1890000000000001</v>
      </c>
      <c r="EH10" s="41">
        <v>1.2390000000000001</v>
      </c>
      <c r="EI10" s="41">
        <v>1.228</v>
      </c>
      <c r="EJ10" s="41">
        <v>1.25</v>
      </c>
      <c r="EK10" s="41">
        <v>1.3109999999999999</v>
      </c>
      <c r="EL10" s="41">
        <v>1.302</v>
      </c>
      <c r="EN10" s="6" t="s">
        <v>6</v>
      </c>
      <c r="EO10" s="68">
        <v>1.9390000000000001</v>
      </c>
      <c r="EP10" s="68">
        <v>1.6539999999999999</v>
      </c>
      <c r="EQ10" s="68">
        <v>1.5580000000000001</v>
      </c>
    </row>
    <row r="11" spans="1:147" ht="16">
      <c r="A11" s="5" t="s">
        <v>5</v>
      </c>
      <c r="B11" s="79" t="s">
        <v>93</v>
      </c>
      <c r="C11" s="79" t="s">
        <v>93</v>
      </c>
      <c r="D11" s="79" t="s">
        <v>93</v>
      </c>
      <c r="E11" s="79" t="s">
        <v>93</v>
      </c>
      <c r="F11" s="79" t="s">
        <v>93</v>
      </c>
      <c r="G11" s="79" t="s">
        <v>93</v>
      </c>
      <c r="H11" s="79" t="s">
        <v>93</v>
      </c>
      <c r="I11" s="79" t="s">
        <v>93</v>
      </c>
      <c r="J11" s="79" t="s">
        <v>93</v>
      </c>
      <c r="K11" s="79" t="s">
        <v>93</v>
      </c>
      <c r="M11" s="5" t="s">
        <v>5</v>
      </c>
      <c r="N11" s="79" t="s">
        <v>93</v>
      </c>
      <c r="O11" s="79" t="s">
        <v>93</v>
      </c>
      <c r="P11" s="79" t="s">
        <v>93</v>
      </c>
      <c r="Q11" s="79" t="s">
        <v>93</v>
      </c>
      <c r="R11" s="79" t="s">
        <v>93</v>
      </c>
      <c r="S11" s="1"/>
      <c r="T11" s="5" t="s">
        <v>5</v>
      </c>
      <c r="U11" s="79" t="s">
        <v>93</v>
      </c>
      <c r="V11" s="79" t="s">
        <v>93</v>
      </c>
      <c r="W11" s="79" t="s">
        <v>93</v>
      </c>
      <c r="X11" s="79" t="s">
        <v>93</v>
      </c>
      <c r="Y11" s="79" t="s">
        <v>93</v>
      </c>
      <c r="Z11" s="79" t="s">
        <v>93</v>
      </c>
      <c r="AA11" s="79" t="s">
        <v>93</v>
      </c>
      <c r="AB11" s="79" t="s">
        <v>93</v>
      </c>
      <c r="AC11" s="79" t="s">
        <v>93</v>
      </c>
      <c r="AD11" s="79" t="s">
        <v>93</v>
      </c>
      <c r="AE11" s="79" t="s">
        <v>93</v>
      </c>
      <c r="AF11" s="79" t="s">
        <v>93</v>
      </c>
      <c r="AG11" s="1"/>
      <c r="AH11" s="5" t="s">
        <v>5</v>
      </c>
      <c r="AI11" s="79" t="s">
        <v>93</v>
      </c>
      <c r="AJ11" s="79" t="s">
        <v>93</v>
      </c>
      <c r="AK11" s="79" t="s">
        <v>93</v>
      </c>
      <c r="AL11" s="79" t="s">
        <v>93</v>
      </c>
      <c r="AM11" s="79" t="s">
        <v>93</v>
      </c>
      <c r="AN11" s="79" t="s">
        <v>93</v>
      </c>
      <c r="AO11" s="79" t="s">
        <v>93</v>
      </c>
      <c r="AP11" s="79" t="s">
        <v>93</v>
      </c>
      <c r="AQ11" s="79" t="s">
        <v>93</v>
      </c>
      <c r="AR11" s="79" t="s">
        <v>93</v>
      </c>
      <c r="AS11" s="79" t="s">
        <v>93</v>
      </c>
      <c r="AT11" s="79" t="s">
        <v>93</v>
      </c>
      <c r="AU11" s="79" t="s">
        <v>93</v>
      </c>
      <c r="AV11" s="79" t="s">
        <v>93</v>
      </c>
      <c r="AW11" s="79" t="s">
        <v>93</v>
      </c>
      <c r="AX11" s="79" t="s">
        <v>93</v>
      </c>
      <c r="AY11" s="79" t="s">
        <v>93</v>
      </c>
      <c r="AZ11" s="79" t="s">
        <v>93</v>
      </c>
      <c r="BA11" s="79" t="s">
        <v>93</v>
      </c>
      <c r="BB11" s="1"/>
      <c r="BC11" s="14" t="s">
        <v>5</v>
      </c>
      <c r="BD11" s="69">
        <v>7.3999999999999996E-2</v>
      </c>
      <c r="BE11" s="69">
        <v>7.0000000000000007E-2</v>
      </c>
      <c r="BF11" s="69">
        <v>5.7000000000000002E-2</v>
      </c>
      <c r="BG11" s="79" t="s">
        <v>93</v>
      </c>
      <c r="BH11" s="69">
        <v>9.7000000000000003E-2</v>
      </c>
      <c r="BI11" s="70">
        <v>0.153</v>
      </c>
      <c r="BJ11" s="69">
        <v>6.3E-2</v>
      </c>
      <c r="BK11" s="69">
        <v>7.0000000000000007E-2</v>
      </c>
      <c r="BL11" s="69">
        <v>0.05</v>
      </c>
      <c r="BM11" s="69">
        <v>5.2999999999999999E-2</v>
      </c>
      <c r="BN11" s="69">
        <v>7.2999999999999995E-2</v>
      </c>
      <c r="BO11" s="69">
        <v>8.6999999999999994E-2</v>
      </c>
      <c r="BP11" s="69">
        <v>5.5E-2</v>
      </c>
      <c r="BQ11" s="69">
        <v>6.7000000000000004E-2</v>
      </c>
      <c r="BR11" s="69">
        <v>6.3E-2</v>
      </c>
      <c r="BS11" s="69">
        <v>6.3E-2</v>
      </c>
      <c r="BT11" s="69">
        <v>0.04</v>
      </c>
      <c r="BU11" s="79" t="s">
        <v>93</v>
      </c>
      <c r="BV11" s="38"/>
      <c r="BW11" s="14" t="s">
        <v>5</v>
      </c>
      <c r="BX11" s="41">
        <v>0.06</v>
      </c>
      <c r="BY11" s="41">
        <v>7.0999999999999994E-2</v>
      </c>
      <c r="BZ11" s="41">
        <v>4.7E-2</v>
      </c>
      <c r="CA11" s="41">
        <v>5.8000000000000003E-2</v>
      </c>
      <c r="CB11" s="41">
        <v>6.4000000000000001E-2</v>
      </c>
      <c r="CC11" s="41">
        <v>4.5999999999999999E-2</v>
      </c>
      <c r="CD11" s="41">
        <v>6.4000000000000001E-2</v>
      </c>
      <c r="CE11" s="41">
        <v>5.0999999999999997E-2</v>
      </c>
      <c r="CF11" s="79" t="s">
        <v>93</v>
      </c>
      <c r="CG11" s="41">
        <v>7.3999999999999996E-2</v>
      </c>
      <c r="CH11" s="41">
        <v>4.8000000000000001E-2</v>
      </c>
      <c r="CI11" s="41">
        <v>5.1999999999999998E-2</v>
      </c>
      <c r="CJ11" s="41">
        <v>0.09</v>
      </c>
      <c r="CK11" s="79" t="s">
        <v>93</v>
      </c>
      <c r="CL11" s="41">
        <v>5.0999999999999997E-2</v>
      </c>
      <c r="CM11" s="41">
        <v>7.8E-2</v>
      </c>
      <c r="CN11" s="41">
        <v>4.2999999999999997E-2</v>
      </c>
      <c r="CO11" s="41">
        <v>6.4000000000000001E-2</v>
      </c>
      <c r="CP11" s="41">
        <v>9.5000000000000001E-2</v>
      </c>
      <c r="CQ11" s="79" t="s">
        <v>93</v>
      </c>
      <c r="CR11" s="41">
        <v>6.3E-2</v>
      </c>
      <c r="CS11" s="41">
        <v>4.4999999999999998E-2</v>
      </c>
      <c r="CT11" s="79" t="s">
        <v>93</v>
      </c>
      <c r="CU11" s="41">
        <v>5.1999999999999998E-2</v>
      </c>
      <c r="CV11" s="41">
        <v>8.5999999999999993E-2</v>
      </c>
      <c r="CW11" s="41">
        <v>4.9000000000000002E-2</v>
      </c>
      <c r="CX11" s="79" t="s">
        <v>93</v>
      </c>
      <c r="CY11" s="41">
        <v>5.8000000000000003E-2</v>
      </c>
      <c r="CZ11" s="41">
        <v>0.05</v>
      </c>
      <c r="DA11" s="41">
        <v>5.8000000000000003E-2</v>
      </c>
      <c r="DB11" s="79" t="s">
        <v>93</v>
      </c>
      <c r="DC11" s="79" t="s">
        <v>93</v>
      </c>
      <c r="DD11" s="41">
        <v>6.2E-2</v>
      </c>
      <c r="DE11" s="41">
        <v>7.3999999999999996E-2</v>
      </c>
      <c r="DF11" s="41">
        <v>9.2999999999999999E-2</v>
      </c>
      <c r="DG11" s="41">
        <v>4.4999999999999998E-2</v>
      </c>
      <c r="DH11" s="41">
        <v>6.4000000000000001E-2</v>
      </c>
      <c r="DI11" s="41">
        <v>7.1999999999999995E-2</v>
      </c>
      <c r="DJ11" s="41">
        <v>5.8000000000000003E-2</v>
      </c>
      <c r="DK11" s="79" t="s">
        <v>93</v>
      </c>
      <c r="DL11" s="38"/>
      <c r="DM11" s="14" t="s">
        <v>5</v>
      </c>
      <c r="DN11" s="79" t="s">
        <v>93</v>
      </c>
      <c r="DO11" s="41">
        <v>0.09</v>
      </c>
      <c r="DP11" s="79" t="s">
        <v>93</v>
      </c>
      <c r="DQ11" s="41">
        <v>7.3999999999999996E-2</v>
      </c>
      <c r="DR11" s="41">
        <v>7.5999999999999998E-2</v>
      </c>
      <c r="DS11" s="41">
        <v>5.8000000000000003E-2</v>
      </c>
      <c r="DT11" s="41">
        <v>4.3999999999999997E-2</v>
      </c>
      <c r="DU11" s="41">
        <v>6.5000000000000002E-2</v>
      </c>
      <c r="DV11" s="41">
        <v>8.3000000000000004E-2</v>
      </c>
      <c r="DW11" s="41">
        <v>0.05</v>
      </c>
      <c r="DX11" s="79" t="s">
        <v>93</v>
      </c>
      <c r="DY11" s="41">
        <v>4.2999999999999997E-2</v>
      </c>
      <c r="DZ11" s="41">
        <v>6.8000000000000005E-2</v>
      </c>
      <c r="EA11" s="79" t="s">
        <v>93</v>
      </c>
      <c r="EB11" s="79" t="s">
        <v>93</v>
      </c>
      <c r="EC11" s="79" t="s">
        <v>93</v>
      </c>
      <c r="ED11" s="41">
        <v>6.5000000000000002E-2</v>
      </c>
      <c r="EE11" s="41">
        <v>0.05</v>
      </c>
      <c r="EF11" s="41">
        <v>7.0000000000000007E-2</v>
      </c>
      <c r="EG11" s="41">
        <v>4.1000000000000002E-2</v>
      </c>
      <c r="EH11" s="79" t="s">
        <v>93</v>
      </c>
      <c r="EI11" s="41">
        <v>4.8000000000000001E-2</v>
      </c>
      <c r="EJ11" s="41">
        <v>6.8000000000000005E-2</v>
      </c>
      <c r="EK11" s="79" t="s">
        <v>93</v>
      </c>
      <c r="EL11" s="41">
        <v>9.2999999999999999E-2</v>
      </c>
      <c r="EN11" s="5" t="s">
        <v>5</v>
      </c>
      <c r="EO11" s="79" t="s">
        <v>93</v>
      </c>
      <c r="EP11" s="79" t="s">
        <v>93</v>
      </c>
      <c r="EQ11" s="79" t="s">
        <v>93</v>
      </c>
    </row>
    <row r="12" spans="1:147" ht="16">
      <c r="A12" s="5" t="s">
        <v>3</v>
      </c>
      <c r="B12" s="4">
        <v>17.951000000000001</v>
      </c>
      <c r="C12" s="4">
        <v>17.600000000000001</v>
      </c>
      <c r="D12" s="4">
        <v>17.597999999999999</v>
      </c>
      <c r="E12" s="4">
        <v>17.631</v>
      </c>
      <c r="F12" s="4">
        <v>17.099</v>
      </c>
      <c r="G12" s="4">
        <v>17.13</v>
      </c>
      <c r="H12" s="4">
        <v>16.933</v>
      </c>
      <c r="I12" s="4">
        <v>16.927</v>
      </c>
      <c r="J12" s="4">
        <v>17.047000000000001</v>
      </c>
      <c r="K12" s="4">
        <v>17.577999999999999</v>
      </c>
      <c r="M12" s="5" t="s">
        <v>3</v>
      </c>
      <c r="N12" s="8">
        <v>17.678000000000001</v>
      </c>
      <c r="O12" s="8">
        <v>17.617999999999999</v>
      </c>
      <c r="P12" s="8">
        <v>17.483000000000001</v>
      </c>
      <c r="Q12" s="8">
        <v>17.777000000000001</v>
      </c>
      <c r="R12" s="8">
        <v>17.952999999999999</v>
      </c>
      <c r="S12" s="1"/>
      <c r="T12" s="5" t="s">
        <v>3</v>
      </c>
      <c r="U12" s="8">
        <v>18.088000000000001</v>
      </c>
      <c r="V12" s="8">
        <v>17.015000000000001</v>
      </c>
      <c r="W12" s="8">
        <v>16.902000000000001</v>
      </c>
      <c r="X12" s="8">
        <v>17.027999999999999</v>
      </c>
      <c r="Y12" s="8">
        <v>17</v>
      </c>
      <c r="Z12" s="8">
        <v>17.053000000000001</v>
      </c>
      <c r="AA12" s="8">
        <v>17.177</v>
      </c>
      <c r="AB12" s="8">
        <v>16.939</v>
      </c>
      <c r="AC12" s="8">
        <v>16.957999999999998</v>
      </c>
      <c r="AD12" s="8">
        <v>17.706</v>
      </c>
      <c r="AE12" s="8">
        <v>17.591000000000001</v>
      </c>
      <c r="AF12" s="8">
        <v>17.827999999999999</v>
      </c>
      <c r="AG12" s="1"/>
      <c r="AH12" s="5" t="s">
        <v>3</v>
      </c>
      <c r="AI12" s="63">
        <v>17.998000000000001</v>
      </c>
      <c r="AJ12" s="63">
        <v>17.5</v>
      </c>
      <c r="AK12" s="63">
        <v>17.401</v>
      </c>
      <c r="AL12" s="63">
        <v>16.931000000000001</v>
      </c>
      <c r="AM12" s="63">
        <v>16.837</v>
      </c>
      <c r="AN12" s="63">
        <v>16.821999999999999</v>
      </c>
      <c r="AO12" s="63">
        <v>17.001000000000001</v>
      </c>
      <c r="AP12" s="63">
        <v>16.913</v>
      </c>
      <c r="AQ12" s="63">
        <v>16.966999999999999</v>
      </c>
      <c r="AR12" s="63">
        <v>17.026</v>
      </c>
      <c r="AS12" s="63">
        <v>16.91</v>
      </c>
      <c r="AT12" s="63">
        <v>17.158000000000001</v>
      </c>
      <c r="AU12" s="63">
        <v>17.498999999999999</v>
      </c>
      <c r="AV12" s="63">
        <v>17.34</v>
      </c>
      <c r="AW12" s="64">
        <v>17.471</v>
      </c>
      <c r="AX12" s="63">
        <v>17.492999999999999</v>
      </c>
      <c r="AY12" s="63">
        <v>17.651</v>
      </c>
      <c r="AZ12" s="63">
        <v>17.798999999999999</v>
      </c>
      <c r="BA12" s="63">
        <v>17.984999999999999</v>
      </c>
      <c r="BB12" s="1"/>
      <c r="BC12" s="14" t="s">
        <v>3</v>
      </c>
      <c r="BD12" s="69">
        <v>17.573</v>
      </c>
      <c r="BE12" s="69">
        <v>17.138000000000002</v>
      </c>
      <c r="BF12" s="69">
        <v>16.888000000000002</v>
      </c>
      <c r="BG12" s="69">
        <v>16.68</v>
      </c>
      <c r="BH12" s="69">
        <v>16.623999999999999</v>
      </c>
      <c r="BI12" s="70">
        <v>16.597000000000001</v>
      </c>
      <c r="BJ12" s="69">
        <v>18.446000000000002</v>
      </c>
      <c r="BK12" s="69">
        <v>16.812999999999999</v>
      </c>
      <c r="BL12" s="69">
        <v>16.667999999999999</v>
      </c>
      <c r="BM12" s="69">
        <v>16.907</v>
      </c>
      <c r="BN12" s="69">
        <v>18.251000000000001</v>
      </c>
      <c r="BO12" s="69">
        <v>16.939</v>
      </c>
      <c r="BP12" s="69">
        <v>17.035</v>
      </c>
      <c r="BQ12" s="69">
        <v>17.475999999999999</v>
      </c>
      <c r="BR12" s="69">
        <v>17.085999999999999</v>
      </c>
      <c r="BS12" s="69">
        <v>17.565000000000001</v>
      </c>
      <c r="BT12" s="69">
        <v>17.175000000000001</v>
      </c>
      <c r="BU12" s="69">
        <v>17.378</v>
      </c>
      <c r="BV12" s="38"/>
      <c r="BW12" s="14" t="s">
        <v>3</v>
      </c>
      <c r="BX12" s="41">
        <v>17.353000000000002</v>
      </c>
      <c r="BY12" s="41">
        <v>17.463999999999999</v>
      </c>
      <c r="BZ12" s="41">
        <v>16.704999999999998</v>
      </c>
      <c r="CA12" s="41">
        <v>16.812000000000001</v>
      </c>
      <c r="CB12" s="41">
        <v>16.751999999999999</v>
      </c>
      <c r="CC12" s="41">
        <v>16.704999999999998</v>
      </c>
      <c r="CD12" s="41">
        <v>16.733000000000001</v>
      </c>
      <c r="CE12" s="41">
        <v>16.559000000000001</v>
      </c>
      <c r="CF12" s="41">
        <v>16.574999999999999</v>
      </c>
      <c r="CG12" s="41">
        <v>16.437000000000001</v>
      </c>
      <c r="CH12" s="41">
        <v>16.408999999999999</v>
      </c>
      <c r="CI12" s="41">
        <v>16.628</v>
      </c>
      <c r="CJ12" s="41">
        <v>16.385000000000002</v>
      </c>
      <c r="CK12" s="41">
        <v>16.440000000000001</v>
      </c>
      <c r="CL12" s="41">
        <v>16.640999999999998</v>
      </c>
      <c r="CM12" s="41">
        <v>16.521000000000001</v>
      </c>
      <c r="CN12" s="41">
        <v>16.594999999999999</v>
      </c>
      <c r="CO12" s="41">
        <v>16.734999999999999</v>
      </c>
      <c r="CP12" s="41">
        <v>16.661000000000001</v>
      </c>
      <c r="CQ12" s="41">
        <v>16.579999999999998</v>
      </c>
      <c r="CR12" s="41">
        <v>16.690000000000001</v>
      </c>
      <c r="CS12" s="41">
        <v>16.841999999999999</v>
      </c>
      <c r="CT12" s="41">
        <v>16.638999999999999</v>
      </c>
      <c r="CU12" s="41">
        <v>16.553000000000001</v>
      </c>
      <c r="CV12" s="41">
        <v>16.164000000000001</v>
      </c>
      <c r="CW12" s="41">
        <v>16.564</v>
      </c>
      <c r="CX12" s="41">
        <v>16.506</v>
      </c>
      <c r="CY12" s="41">
        <v>16.574000000000002</v>
      </c>
      <c r="CZ12" s="41">
        <v>16.713000000000001</v>
      </c>
      <c r="DA12" s="41">
        <v>16.738</v>
      </c>
      <c r="DB12" s="41">
        <v>16.678000000000001</v>
      </c>
      <c r="DC12" s="41">
        <v>16.701000000000001</v>
      </c>
      <c r="DD12" s="41">
        <v>16.715</v>
      </c>
      <c r="DE12" s="41">
        <v>16.721</v>
      </c>
      <c r="DF12" s="41">
        <v>16.835999999999999</v>
      </c>
      <c r="DG12" s="41">
        <v>17.687999999999999</v>
      </c>
      <c r="DH12" s="41">
        <v>17.03</v>
      </c>
      <c r="DI12" s="41">
        <v>17.012</v>
      </c>
      <c r="DJ12" s="41">
        <v>17.292999999999999</v>
      </c>
      <c r="DK12" s="41">
        <v>17.378</v>
      </c>
      <c r="DL12" s="38"/>
      <c r="DM12" s="14" t="s">
        <v>3</v>
      </c>
      <c r="DN12" s="41">
        <v>17.344000000000001</v>
      </c>
      <c r="DO12" s="41">
        <v>17.259</v>
      </c>
      <c r="DP12" s="41">
        <v>16.898</v>
      </c>
      <c r="DQ12" s="41">
        <v>16.835999999999999</v>
      </c>
      <c r="DR12" s="41">
        <v>16.84</v>
      </c>
      <c r="DS12" s="41">
        <v>16.867000000000001</v>
      </c>
      <c r="DT12" s="41">
        <v>16.739000000000001</v>
      </c>
      <c r="DU12" s="41">
        <v>16.745000000000001</v>
      </c>
      <c r="DV12" s="41">
        <v>16.649000000000001</v>
      </c>
      <c r="DW12" s="41">
        <v>16.567</v>
      </c>
      <c r="DX12" s="41">
        <v>16.702000000000002</v>
      </c>
      <c r="DY12" s="41">
        <v>16.658999999999999</v>
      </c>
      <c r="DZ12" s="41">
        <v>16.695</v>
      </c>
      <c r="EA12" s="41">
        <v>16.690999999999999</v>
      </c>
      <c r="EB12" s="41">
        <v>16.527000000000001</v>
      </c>
      <c r="EC12" s="41">
        <v>16.619</v>
      </c>
      <c r="ED12" s="41">
        <v>16.684999999999999</v>
      </c>
      <c r="EE12" s="41">
        <v>16.766999999999999</v>
      </c>
      <c r="EF12" s="41">
        <v>17.463000000000001</v>
      </c>
      <c r="EG12" s="41">
        <v>17.649000000000001</v>
      </c>
      <c r="EH12" s="41">
        <v>17.643999999999998</v>
      </c>
      <c r="EI12" s="41">
        <v>17.722999999999999</v>
      </c>
      <c r="EJ12" s="41">
        <v>17.794</v>
      </c>
      <c r="EK12" s="41">
        <v>17.899999999999999</v>
      </c>
      <c r="EL12" s="41">
        <v>18.091999999999999</v>
      </c>
      <c r="EN12" s="5" t="s">
        <v>3</v>
      </c>
      <c r="EO12" s="68">
        <v>17.687999999999999</v>
      </c>
      <c r="EP12" s="68">
        <v>17.004999999999999</v>
      </c>
      <c r="EQ12" s="68">
        <v>17.309999999999999</v>
      </c>
    </row>
    <row r="13" spans="1:147" ht="16">
      <c r="A13" s="5" t="s">
        <v>4</v>
      </c>
      <c r="B13" s="4">
        <v>24.443999999999999</v>
      </c>
      <c r="C13" s="4">
        <v>23.747</v>
      </c>
      <c r="D13" s="4">
        <v>23.643000000000001</v>
      </c>
      <c r="E13" s="4">
        <v>23.646000000000001</v>
      </c>
      <c r="F13" s="4">
        <v>23.189</v>
      </c>
      <c r="G13" s="4">
        <v>23.369</v>
      </c>
      <c r="H13" s="4">
        <v>22.849</v>
      </c>
      <c r="I13" s="4">
        <v>22.664999999999999</v>
      </c>
      <c r="J13" s="4">
        <v>22.594000000000001</v>
      </c>
      <c r="K13" s="4">
        <v>23.792000000000002</v>
      </c>
      <c r="M13" s="5" t="s">
        <v>4</v>
      </c>
      <c r="N13" s="8">
        <v>23.911000000000001</v>
      </c>
      <c r="O13" s="8">
        <v>23.713000000000001</v>
      </c>
      <c r="P13" s="8">
        <v>24.093</v>
      </c>
      <c r="Q13" s="8">
        <v>24.094000000000001</v>
      </c>
      <c r="R13" s="8">
        <v>24.31</v>
      </c>
      <c r="S13" s="1"/>
      <c r="T13" s="5" t="s">
        <v>4</v>
      </c>
      <c r="U13" s="8">
        <v>24.509</v>
      </c>
      <c r="V13" s="8">
        <v>23.08</v>
      </c>
      <c r="W13" s="8">
        <v>22.899000000000001</v>
      </c>
      <c r="X13" s="8">
        <v>22.895</v>
      </c>
      <c r="Y13" s="8">
        <v>22.846</v>
      </c>
      <c r="Z13" s="8">
        <v>23.181000000000001</v>
      </c>
      <c r="AA13" s="8">
        <v>22.904</v>
      </c>
      <c r="AB13" s="8">
        <v>22.609000000000002</v>
      </c>
      <c r="AC13" s="8">
        <v>22.579000000000001</v>
      </c>
      <c r="AD13" s="8">
        <v>23.626000000000001</v>
      </c>
      <c r="AE13" s="8">
        <v>23.657</v>
      </c>
      <c r="AF13" s="8">
        <v>23.834</v>
      </c>
      <c r="AG13" s="1"/>
      <c r="AH13" s="5" t="s">
        <v>4</v>
      </c>
      <c r="AI13" s="63">
        <v>24.363</v>
      </c>
      <c r="AJ13" s="63">
        <v>23.452999999999999</v>
      </c>
      <c r="AK13" s="63">
        <v>22.753</v>
      </c>
      <c r="AL13" s="63">
        <v>22.616</v>
      </c>
      <c r="AM13" s="63">
        <v>22.507999999999999</v>
      </c>
      <c r="AN13" s="63">
        <v>22.65</v>
      </c>
      <c r="AO13" s="63">
        <v>22.53</v>
      </c>
      <c r="AP13" s="63">
        <v>22.434999999999999</v>
      </c>
      <c r="AQ13" s="63">
        <v>22.460999999999999</v>
      </c>
      <c r="AR13" s="63">
        <v>22.75</v>
      </c>
      <c r="AS13" s="63">
        <v>22.661999999999999</v>
      </c>
      <c r="AT13" s="63">
        <v>22.949000000000002</v>
      </c>
      <c r="AU13" s="63">
        <v>23.545000000000002</v>
      </c>
      <c r="AV13" s="63">
        <v>23.548999999999999</v>
      </c>
      <c r="AW13" s="64">
        <v>23.675000000000001</v>
      </c>
      <c r="AX13" s="63">
        <v>23.634</v>
      </c>
      <c r="AY13" s="63">
        <v>23.771000000000001</v>
      </c>
      <c r="AZ13" s="63">
        <v>23.827999999999999</v>
      </c>
      <c r="BA13" s="63">
        <v>23.954999999999998</v>
      </c>
      <c r="BB13" s="1"/>
      <c r="BC13" s="14" t="s">
        <v>4</v>
      </c>
      <c r="BD13" s="69">
        <v>22.771999999999998</v>
      </c>
      <c r="BE13" s="69">
        <v>22.972999999999999</v>
      </c>
      <c r="BF13" s="69">
        <v>22.75</v>
      </c>
      <c r="BG13" s="69">
        <v>22.457999999999998</v>
      </c>
      <c r="BH13" s="69">
        <v>22.306999999999999</v>
      </c>
      <c r="BI13" s="70">
        <v>22.085000000000001</v>
      </c>
      <c r="BJ13" s="69">
        <v>18.984000000000002</v>
      </c>
      <c r="BK13" s="69">
        <v>22.526</v>
      </c>
      <c r="BL13" s="69">
        <v>22.510999999999999</v>
      </c>
      <c r="BM13" s="69">
        <v>22.594000000000001</v>
      </c>
      <c r="BN13" s="69">
        <v>21.108000000000001</v>
      </c>
      <c r="BO13" s="69">
        <v>22.885999999999999</v>
      </c>
      <c r="BP13" s="69">
        <v>23.28</v>
      </c>
      <c r="BQ13" s="69">
        <v>23.181000000000001</v>
      </c>
      <c r="BR13" s="69">
        <v>23.064</v>
      </c>
      <c r="BS13" s="69">
        <v>22.847000000000001</v>
      </c>
      <c r="BT13" s="69">
        <v>23.532</v>
      </c>
      <c r="BU13" s="69">
        <v>23.771999999999998</v>
      </c>
      <c r="BV13" s="38"/>
      <c r="BW13" s="14" t="s">
        <v>4</v>
      </c>
      <c r="BX13" s="41">
        <v>23.663</v>
      </c>
      <c r="BY13" s="41">
        <v>23.638999999999999</v>
      </c>
      <c r="BZ13" s="41">
        <v>22.646000000000001</v>
      </c>
      <c r="CA13" s="41">
        <v>22.904</v>
      </c>
      <c r="CB13" s="41">
        <v>22.422000000000001</v>
      </c>
      <c r="CC13" s="41">
        <v>22.565999999999999</v>
      </c>
      <c r="CD13" s="41">
        <v>22.648</v>
      </c>
      <c r="CE13" s="41">
        <v>22.513999999999999</v>
      </c>
      <c r="CF13" s="41">
        <v>22.422999999999998</v>
      </c>
      <c r="CG13" s="41">
        <v>22.52</v>
      </c>
      <c r="CH13" s="41">
        <v>22.507000000000001</v>
      </c>
      <c r="CI13" s="41">
        <v>22.594999999999999</v>
      </c>
      <c r="CJ13" s="41">
        <v>22.501000000000001</v>
      </c>
      <c r="CK13" s="41">
        <v>22.239000000000001</v>
      </c>
      <c r="CL13" s="41">
        <v>22.416</v>
      </c>
      <c r="CM13" s="41">
        <v>22.616</v>
      </c>
      <c r="CN13" s="41">
        <v>22.524000000000001</v>
      </c>
      <c r="CO13" s="41">
        <v>22.462</v>
      </c>
      <c r="CP13" s="41">
        <v>22.274000000000001</v>
      </c>
      <c r="CQ13" s="41">
        <v>22.396999999999998</v>
      </c>
      <c r="CR13" s="41">
        <v>22.481999999999999</v>
      </c>
      <c r="CS13" s="41">
        <v>22.38</v>
      </c>
      <c r="CT13" s="41">
        <v>22.507000000000001</v>
      </c>
      <c r="CU13" s="41">
        <v>22.414999999999999</v>
      </c>
      <c r="CV13" s="41">
        <v>22.361999999999998</v>
      </c>
      <c r="CW13" s="41">
        <v>22.516999999999999</v>
      </c>
      <c r="CX13" s="41">
        <v>22.376000000000001</v>
      </c>
      <c r="CY13" s="41">
        <v>22.474</v>
      </c>
      <c r="CZ13" s="41">
        <v>22.463000000000001</v>
      </c>
      <c r="DA13" s="41">
        <v>22.346</v>
      </c>
      <c r="DB13" s="41">
        <v>22.532</v>
      </c>
      <c r="DC13" s="41">
        <v>22.297999999999998</v>
      </c>
      <c r="DD13" s="41">
        <v>22.292000000000002</v>
      </c>
      <c r="DE13" s="41">
        <v>22.28</v>
      </c>
      <c r="DF13" s="41">
        <v>22.39</v>
      </c>
      <c r="DG13" s="41">
        <v>22.495000000000001</v>
      </c>
      <c r="DH13" s="41">
        <v>23.178000000000001</v>
      </c>
      <c r="DI13" s="41">
        <v>22.965</v>
      </c>
      <c r="DJ13" s="41">
        <v>23.547000000000001</v>
      </c>
      <c r="DK13" s="41">
        <v>23.248000000000001</v>
      </c>
      <c r="DL13" s="38"/>
      <c r="DM13" s="14" t="s">
        <v>4</v>
      </c>
      <c r="DN13" s="41">
        <v>23.62</v>
      </c>
      <c r="DO13" s="41">
        <v>23.288</v>
      </c>
      <c r="DP13" s="41">
        <v>22.747</v>
      </c>
      <c r="DQ13" s="41">
        <v>22.459</v>
      </c>
      <c r="DR13" s="41">
        <v>22.562000000000001</v>
      </c>
      <c r="DS13" s="41">
        <v>22.356000000000002</v>
      </c>
      <c r="DT13" s="41">
        <v>22.545999999999999</v>
      </c>
      <c r="DU13" s="41">
        <v>22.465</v>
      </c>
      <c r="DV13" s="41">
        <v>22.46</v>
      </c>
      <c r="DW13" s="41">
        <v>22.495000000000001</v>
      </c>
      <c r="DX13" s="41">
        <v>22.454000000000001</v>
      </c>
      <c r="DY13" s="41">
        <v>22.448</v>
      </c>
      <c r="DZ13" s="41">
        <v>22.5</v>
      </c>
      <c r="EA13" s="41">
        <v>22.446000000000002</v>
      </c>
      <c r="EB13" s="41">
        <v>22.456</v>
      </c>
      <c r="EC13" s="41">
        <v>22.280999999999999</v>
      </c>
      <c r="ED13" s="41">
        <v>22.593</v>
      </c>
      <c r="EE13" s="41">
        <v>22.562000000000001</v>
      </c>
      <c r="EF13" s="41">
        <v>23.52</v>
      </c>
      <c r="EG13" s="41">
        <v>23.789000000000001</v>
      </c>
      <c r="EH13" s="41">
        <v>23.771999999999998</v>
      </c>
      <c r="EI13" s="41">
        <v>23.879000000000001</v>
      </c>
      <c r="EJ13" s="41">
        <v>24.068000000000001</v>
      </c>
      <c r="EK13" s="41">
        <v>23.94</v>
      </c>
      <c r="EL13" s="41">
        <v>24.119</v>
      </c>
      <c r="EN13" s="5" t="s">
        <v>4</v>
      </c>
      <c r="EO13" s="68">
        <v>23.251000000000001</v>
      </c>
      <c r="EP13" s="68">
        <v>24.637</v>
      </c>
      <c r="EQ13" s="68">
        <v>24.786999999999999</v>
      </c>
    </row>
    <row r="14" spans="1:147" ht="16">
      <c r="A14" s="5" t="s">
        <v>7</v>
      </c>
      <c r="B14" s="79" t="s">
        <v>93</v>
      </c>
      <c r="C14" s="79" t="s">
        <v>93</v>
      </c>
      <c r="D14" s="79" t="s">
        <v>93</v>
      </c>
      <c r="E14" s="79" t="s">
        <v>93</v>
      </c>
      <c r="F14" s="79" t="s">
        <v>93</v>
      </c>
      <c r="G14" s="79" t="s">
        <v>93</v>
      </c>
      <c r="H14" s="79" t="s">
        <v>93</v>
      </c>
      <c r="I14" s="79" t="s">
        <v>93</v>
      </c>
      <c r="J14" s="79" t="s">
        <v>93</v>
      </c>
      <c r="K14" s="79" t="s">
        <v>93</v>
      </c>
      <c r="M14" s="5" t="s">
        <v>7</v>
      </c>
      <c r="N14" s="79" t="s">
        <v>93</v>
      </c>
      <c r="O14" s="79" t="s">
        <v>93</v>
      </c>
      <c r="P14" s="79" t="s">
        <v>93</v>
      </c>
      <c r="Q14" s="79" t="s">
        <v>93</v>
      </c>
      <c r="R14" s="79" t="s">
        <v>93</v>
      </c>
      <c r="S14" s="1"/>
      <c r="T14" s="5" t="s">
        <v>7</v>
      </c>
      <c r="U14" s="79" t="s">
        <v>93</v>
      </c>
      <c r="V14" s="79" t="s">
        <v>93</v>
      </c>
      <c r="W14" s="79" t="s">
        <v>93</v>
      </c>
      <c r="X14" s="79" t="s">
        <v>93</v>
      </c>
      <c r="Y14" s="79" t="s">
        <v>93</v>
      </c>
      <c r="Z14" s="79" t="s">
        <v>93</v>
      </c>
      <c r="AA14" s="79" t="s">
        <v>93</v>
      </c>
      <c r="AB14" s="79" t="s">
        <v>93</v>
      </c>
      <c r="AC14" s="79" t="s">
        <v>93</v>
      </c>
      <c r="AD14" s="79" t="s">
        <v>93</v>
      </c>
      <c r="AE14" s="79" t="s">
        <v>93</v>
      </c>
      <c r="AF14" s="79" t="s">
        <v>93</v>
      </c>
      <c r="AG14" s="1"/>
      <c r="AH14" s="5" t="s">
        <v>7</v>
      </c>
      <c r="AI14" s="79" t="s">
        <v>93</v>
      </c>
      <c r="AJ14" s="79" t="s">
        <v>93</v>
      </c>
      <c r="AK14" s="79" t="s">
        <v>93</v>
      </c>
      <c r="AL14" s="79" t="s">
        <v>93</v>
      </c>
      <c r="AM14" s="79" t="s">
        <v>93</v>
      </c>
      <c r="AN14" s="79" t="s">
        <v>93</v>
      </c>
      <c r="AO14" s="79" t="s">
        <v>93</v>
      </c>
      <c r="AP14" s="79" t="s">
        <v>93</v>
      </c>
      <c r="AQ14" s="79" t="s">
        <v>93</v>
      </c>
      <c r="AR14" s="79" t="s">
        <v>93</v>
      </c>
      <c r="AS14" s="79" t="s">
        <v>93</v>
      </c>
      <c r="AT14" s="79" t="s">
        <v>93</v>
      </c>
      <c r="AU14" s="79" t="s">
        <v>93</v>
      </c>
      <c r="AV14" s="79" t="s">
        <v>93</v>
      </c>
      <c r="AW14" s="79" t="s">
        <v>93</v>
      </c>
      <c r="AX14" s="79" t="s">
        <v>93</v>
      </c>
      <c r="AY14" s="79" t="s">
        <v>93</v>
      </c>
      <c r="AZ14" s="79" t="s">
        <v>93</v>
      </c>
      <c r="BA14" s="79" t="s">
        <v>93</v>
      </c>
      <c r="BB14" s="1"/>
      <c r="BC14" s="14" t="s">
        <v>7</v>
      </c>
      <c r="BD14" s="79" t="s">
        <v>93</v>
      </c>
      <c r="BE14" s="79" t="s">
        <v>93</v>
      </c>
      <c r="BF14" s="79" t="s">
        <v>93</v>
      </c>
      <c r="BG14" s="79" t="s">
        <v>93</v>
      </c>
      <c r="BH14" s="79" t="s">
        <v>93</v>
      </c>
      <c r="BI14" s="79" t="s">
        <v>93</v>
      </c>
      <c r="BJ14" s="79" t="s">
        <v>93</v>
      </c>
      <c r="BK14" s="69">
        <v>8.7999999999999995E-2</v>
      </c>
      <c r="BL14" s="79" t="s">
        <v>93</v>
      </c>
      <c r="BM14" s="79" t="s">
        <v>93</v>
      </c>
      <c r="BN14" s="79" t="s">
        <v>93</v>
      </c>
      <c r="BO14" s="79" t="s">
        <v>93</v>
      </c>
      <c r="BP14" s="79" t="s">
        <v>93</v>
      </c>
      <c r="BQ14" s="79" t="s">
        <v>93</v>
      </c>
      <c r="BR14" s="69">
        <v>0.107</v>
      </c>
      <c r="BS14" s="79" t="s">
        <v>93</v>
      </c>
      <c r="BT14" s="79" t="s">
        <v>93</v>
      </c>
      <c r="BU14" s="79" t="s">
        <v>93</v>
      </c>
      <c r="BV14" s="38"/>
      <c r="BW14" s="14" t="s">
        <v>7</v>
      </c>
      <c r="BX14" s="79" t="s">
        <v>93</v>
      </c>
      <c r="BY14" s="79" t="s">
        <v>93</v>
      </c>
      <c r="BZ14" s="79" t="s">
        <v>93</v>
      </c>
      <c r="CA14" s="79" t="s">
        <v>93</v>
      </c>
      <c r="CB14" s="79" t="s">
        <v>93</v>
      </c>
      <c r="CC14" s="79" t="s">
        <v>93</v>
      </c>
      <c r="CD14" s="79" t="s">
        <v>93</v>
      </c>
      <c r="CE14" s="79" t="s">
        <v>93</v>
      </c>
      <c r="CF14" s="79" t="s">
        <v>93</v>
      </c>
      <c r="CG14" s="79" t="s">
        <v>93</v>
      </c>
      <c r="CH14" s="79" t="s">
        <v>93</v>
      </c>
      <c r="CI14" s="79" t="s">
        <v>93</v>
      </c>
      <c r="CJ14" s="79" t="s">
        <v>93</v>
      </c>
      <c r="CK14" s="79" t="s">
        <v>93</v>
      </c>
      <c r="CL14" s="79" t="s">
        <v>93</v>
      </c>
      <c r="CM14" s="41">
        <v>8.5999999999999993E-2</v>
      </c>
      <c r="CN14" s="79" t="s">
        <v>93</v>
      </c>
      <c r="CO14" s="79" t="s">
        <v>93</v>
      </c>
      <c r="CP14" s="79" t="s">
        <v>93</v>
      </c>
      <c r="CQ14" s="79" t="s">
        <v>93</v>
      </c>
      <c r="CR14" s="79" t="s">
        <v>93</v>
      </c>
      <c r="CS14" s="79" t="s">
        <v>93</v>
      </c>
      <c r="CT14" s="79" t="s">
        <v>93</v>
      </c>
      <c r="CU14" s="79" t="s">
        <v>93</v>
      </c>
      <c r="CV14" s="79" t="s">
        <v>93</v>
      </c>
      <c r="CW14" s="79" t="s">
        <v>93</v>
      </c>
      <c r="CX14" s="79" t="s">
        <v>93</v>
      </c>
      <c r="CY14" s="79" t="s">
        <v>93</v>
      </c>
      <c r="CZ14" s="79" t="s">
        <v>93</v>
      </c>
      <c r="DA14" s="79" t="s">
        <v>93</v>
      </c>
      <c r="DB14" s="79" t="s">
        <v>93</v>
      </c>
      <c r="DC14" s="41">
        <v>8.3000000000000004E-2</v>
      </c>
      <c r="DD14" s="79" t="s">
        <v>93</v>
      </c>
      <c r="DE14" s="79" t="s">
        <v>93</v>
      </c>
      <c r="DF14" s="79" t="s">
        <v>93</v>
      </c>
      <c r="DG14" s="41">
        <v>0.09</v>
      </c>
      <c r="DH14" s="79" t="s">
        <v>93</v>
      </c>
      <c r="DI14" s="79" t="s">
        <v>93</v>
      </c>
      <c r="DJ14" s="79" t="s">
        <v>93</v>
      </c>
      <c r="DK14" s="79" t="s">
        <v>93</v>
      </c>
      <c r="DL14" s="38"/>
      <c r="DM14" s="14" t="s">
        <v>7</v>
      </c>
      <c r="DN14" s="79" t="s">
        <v>93</v>
      </c>
      <c r="DO14" s="79" t="s">
        <v>93</v>
      </c>
      <c r="DP14" s="79" t="s">
        <v>93</v>
      </c>
      <c r="DQ14" s="79" t="s">
        <v>93</v>
      </c>
      <c r="DR14" s="79" t="s">
        <v>93</v>
      </c>
      <c r="DS14" s="79" t="s">
        <v>93</v>
      </c>
      <c r="DT14" s="79" t="s">
        <v>93</v>
      </c>
      <c r="DU14" s="79" t="s">
        <v>93</v>
      </c>
      <c r="DV14" s="79" t="s">
        <v>93</v>
      </c>
      <c r="DW14" s="79" t="s">
        <v>93</v>
      </c>
      <c r="DX14" s="79" t="s">
        <v>93</v>
      </c>
      <c r="DY14" s="79" t="s">
        <v>93</v>
      </c>
      <c r="DZ14" s="79" t="s">
        <v>93</v>
      </c>
      <c r="EA14" s="79" t="s">
        <v>93</v>
      </c>
      <c r="EB14" s="79" t="s">
        <v>93</v>
      </c>
      <c r="EC14" s="79" t="s">
        <v>93</v>
      </c>
      <c r="ED14" s="79" t="s">
        <v>93</v>
      </c>
      <c r="EE14" s="79" t="s">
        <v>93</v>
      </c>
      <c r="EF14" s="79" t="s">
        <v>93</v>
      </c>
      <c r="EG14" s="79" t="s">
        <v>93</v>
      </c>
      <c r="EH14" s="79" t="s">
        <v>93</v>
      </c>
      <c r="EI14" s="79" t="s">
        <v>93</v>
      </c>
      <c r="EJ14" s="79" t="s">
        <v>93</v>
      </c>
      <c r="EK14" s="79" t="s">
        <v>93</v>
      </c>
      <c r="EL14" s="79" t="s">
        <v>93</v>
      </c>
      <c r="EN14" s="5" t="s">
        <v>7</v>
      </c>
      <c r="EO14" s="79" t="s">
        <v>93</v>
      </c>
      <c r="EP14" s="79" t="s">
        <v>93</v>
      </c>
      <c r="EQ14" s="79" t="s">
        <v>93</v>
      </c>
    </row>
    <row r="15" spans="1:147" ht="18">
      <c r="A15" s="5" t="s">
        <v>13</v>
      </c>
      <c r="B15" s="4">
        <v>0.33500000000000002</v>
      </c>
      <c r="C15" s="4">
        <v>0.55700000000000005</v>
      </c>
      <c r="D15" s="4">
        <v>0.60899999999999999</v>
      </c>
      <c r="E15" s="4">
        <v>0.64900000000000002</v>
      </c>
      <c r="F15" s="4">
        <v>0.89100000000000001</v>
      </c>
      <c r="G15" s="4">
        <v>0.78500000000000003</v>
      </c>
      <c r="H15" s="4">
        <v>1.048</v>
      </c>
      <c r="I15" s="4">
        <v>1.1459999999999999</v>
      </c>
      <c r="J15" s="4">
        <v>1.2250000000000001</v>
      </c>
      <c r="K15" s="4">
        <v>0.60599999999999998</v>
      </c>
      <c r="M15" s="5" t="s">
        <v>13</v>
      </c>
      <c r="N15" s="8">
        <v>0.59599999999999997</v>
      </c>
      <c r="O15" s="8">
        <v>0.66100000000000003</v>
      </c>
      <c r="P15" s="8">
        <v>0.68600000000000005</v>
      </c>
      <c r="Q15" s="8">
        <v>0.42799999999999999</v>
      </c>
      <c r="R15" s="8">
        <v>0.34499999999999997</v>
      </c>
      <c r="S15" s="1"/>
      <c r="T15" s="5" t="s">
        <v>13</v>
      </c>
      <c r="U15" s="8">
        <v>0.3</v>
      </c>
      <c r="V15" s="8">
        <v>1.177</v>
      </c>
      <c r="W15" s="8">
        <v>1.278</v>
      </c>
      <c r="X15" s="8">
        <v>1.1359999999999999</v>
      </c>
      <c r="Y15" s="8">
        <v>1.125</v>
      </c>
      <c r="Z15" s="8">
        <v>0.93400000000000005</v>
      </c>
      <c r="AA15" s="8">
        <v>0.998</v>
      </c>
      <c r="AB15" s="8">
        <v>1.071</v>
      </c>
      <c r="AC15" s="8">
        <v>1.135</v>
      </c>
      <c r="AD15" s="8">
        <v>0.78500000000000003</v>
      </c>
      <c r="AE15" s="8">
        <v>0.79300000000000004</v>
      </c>
      <c r="AF15" s="8">
        <v>0.59099999999999997</v>
      </c>
      <c r="AG15" s="1"/>
      <c r="AH15" s="5" t="s">
        <v>13</v>
      </c>
      <c r="AI15" s="63">
        <v>0.35899999999999999</v>
      </c>
      <c r="AJ15" s="63">
        <v>0.76500000000000001</v>
      </c>
      <c r="AK15" s="63">
        <v>1.0149999999999999</v>
      </c>
      <c r="AL15" s="63">
        <v>1.202</v>
      </c>
      <c r="AM15" s="63">
        <v>1.226</v>
      </c>
      <c r="AN15" s="63">
        <v>1.2649999999999999</v>
      </c>
      <c r="AO15" s="63">
        <v>1.208</v>
      </c>
      <c r="AP15" s="63">
        <v>1.377</v>
      </c>
      <c r="AQ15" s="63">
        <v>1.3720000000000001</v>
      </c>
      <c r="AR15" s="63">
        <v>1.262</v>
      </c>
      <c r="AS15" s="63">
        <v>1.341</v>
      </c>
      <c r="AT15" s="63">
        <v>1.262</v>
      </c>
      <c r="AU15" s="63">
        <v>0.80800000000000005</v>
      </c>
      <c r="AV15" s="63">
        <v>1</v>
      </c>
      <c r="AW15" s="64">
        <v>0.876</v>
      </c>
      <c r="AX15" s="63">
        <v>0.81100000000000005</v>
      </c>
      <c r="AY15" s="63">
        <v>0.75800000000000001</v>
      </c>
      <c r="AZ15" s="63">
        <v>0.67600000000000005</v>
      </c>
      <c r="BA15" s="63">
        <v>0.59499999999999997</v>
      </c>
      <c r="BB15" s="1"/>
      <c r="BC15" s="14" t="s">
        <v>57</v>
      </c>
      <c r="BD15" s="69">
        <v>0.79500000000000004</v>
      </c>
      <c r="BE15" s="69">
        <v>0.93400000000000005</v>
      </c>
      <c r="BF15" s="69">
        <v>1.153</v>
      </c>
      <c r="BG15" s="69">
        <v>1.4159999999999999</v>
      </c>
      <c r="BH15" s="69">
        <v>1.502</v>
      </c>
      <c r="BI15" s="70">
        <v>1.5429999999999999</v>
      </c>
      <c r="BJ15" s="69">
        <v>1.282</v>
      </c>
      <c r="BK15" s="69">
        <v>1.3069999999999999</v>
      </c>
      <c r="BL15" s="69">
        <v>1.2450000000000001</v>
      </c>
      <c r="BM15" s="69">
        <v>1.2070000000000001</v>
      </c>
      <c r="BN15" s="69">
        <v>0.88100000000000001</v>
      </c>
      <c r="BO15" s="69">
        <v>1.0660000000000001</v>
      </c>
      <c r="BP15" s="69">
        <v>0.89</v>
      </c>
      <c r="BQ15" s="69">
        <v>0.79300000000000004</v>
      </c>
      <c r="BR15" s="69">
        <v>0.88600000000000001</v>
      </c>
      <c r="BS15" s="69">
        <v>0.85399999999999998</v>
      </c>
      <c r="BT15" s="69">
        <v>0.66400000000000003</v>
      </c>
      <c r="BU15" s="69">
        <v>0.61</v>
      </c>
      <c r="BV15" s="38"/>
      <c r="BW15" s="14" t="s">
        <v>57</v>
      </c>
      <c r="BX15" s="41">
        <v>0.66700000000000004</v>
      </c>
      <c r="BY15" s="41">
        <v>0.752</v>
      </c>
      <c r="BZ15" s="41">
        <v>1.224</v>
      </c>
      <c r="CA15" s="41">
        <v>1.228</v>
      </c>
      <c r="CB15" s="41">
        <v>1.403</v>
      </c>
      <c r="CC15" s="41">
        <v>1.43</v>
      </c>
      <c r="CD15" s="41">
        <v>1.488</v>
      </c>
      <c r="CE15" s="41">
        <v>1.552</v>
      </c>
      <c r="CF15" s="41">
        <v>1.5429999999999999</v>
      </c>
      <c r="CG15" s="41">
        <v>1.548</v>
      </c>
      <c r="CH15" s="41">
        <v>1.627</v>
      </c>
      <c r="CI15" s="41">
        <v>1.4850000000000001</v>
      </c>
      <c r="CJ15" s="41">
        <v>1.675</v>
      </c>
      <c r="CK15" s="41">
        <v>1.5389999999999999</v>
      </c>
      <c r="CL15" s="41">
        <v>1.54</v>
      </c>
      <c r="CM15" s="41">
        <v>1.5229999999999999</v>
      </c>
      <c r="CN15" s="41">
        <v>1.5209999999999999</v>
      </c>
      <c r="CO15" s="41">
        <v>1.5289999999999999</v>
      </c>
      <c r="CP15" s="41">
        <v>1.534</v>
      </c>
      <c r="CQ15" s="41">
        <v>1.4830000000000001</v>
      </c>
      <c r="CR15" s="41">
        <v>1.4970000000000001</v>
      </c>
      <c r="CS15" s="41">
        <v>1.4039999999999999</v>
      </c>
      <c r="CT15" s="41">
        <v>1.4450000000000001</v>
      </c>
      <c r="CU15" s="41">
        <v>1.538</v>
      </c>
      <c r="CV15" s="41">
        <v>1.42</v>
      </c>
      <c r="CW15" s="41">
        <v>1.5289999999999999</v>
      </c>
      <c r="CX15" s="41">
        <v>1.548</v>
      </c>
      <c r="CY15" s="41">
        <v>1.5249999999999999</v>
      </c>
      <c r="CZ15" s="41">
        <v>1.476</v>
      </c>
      <c r="DA15" s="41">
        <v>1.5289999999999999</v>
      </c>
      <c r="DB15" s="41">
        <v>1.466</v>
      </c>
      <c r="DC15" s="41">
        <v>1.395</v>
      </c>
      <c r="DD15" s="41">
        <v>1.4079999999999999</v>
      </c>
      <c r="DE15" s="41">
        <v>1.3979999999999999</v>
      </c>
      <c r="DF15" s="41">
        <v>1.329</v>
      </c>
      <c r="DG15" s="41">
        <v>1.042</v>
      </c>
      <c r="DH15" s="41">
        <v>0.85699999999999998</v>
      </c>
      <c r="DI15" s="41">
        <v>0.81200000000000006</v>
      </c>
      <c r="DJ15" s="41">
        <v>0.70299999999999996</v>
      </c>
      <c r="DK15" s="41">
        <v>0.79900000000000004</v>
      </c>
      <c r="DL15" s="38"/>
      <c r="DM15" s="14" t="s">
        <v>57</v>
      </c>
      <c r="DN15" s="41">
        <v>0.78300000000000003</v>
      </c>
      <c r="DO15" s="41">
        <v>0.81</v>
      </c>
      <c r="DP15" s="41">
        <v>1.1000000000000001</v>
      </c>
      <c r="DQ15" s="41">
        <v>1.25</v>
      </c>
      <c r="DR15" s="41">
        <v>1.2310000000000001</v>
      </c>
      <c r="DS15" s="41">
        <v>1.33</v>
      </c>
      <c r="DT15" s="41">
        <v>1.39</v>
      </c>
      <c r="DU15" s="41">
        <v>1.385</v>
      </c>
      <c r="DV15" s="41">
        <v>1.4239999999999999</v>
      </c>
      <c r="DW15" s="41">
        <v>1.466</v>
      </c>
      <c r="DX15" s="41">
        <v>1.4810000000000001</v>
      </c>
      <c r="DY15" s="41">
        <v>1.4470000000000001</v>
      </c>
      <c r="DZ15" s="41">
        <v>1.472</v>
      </c>
      <c r="EA15" s="41">
        <v>1.504</v>
      </c>
      <c r="EB15" s="41">
        <v>1.4790000000000001</v>
      </c>
      <c r="EC15" s="41">
        <v>1.4279999999999999</v>
      </c>
      <c r="ED15" s="41">
        <v>1.4039999999999999</v>
      </c>
      <c r="EE15" s="41">
        <v>1.1930000000000001</v>
      </c>
      <c r="EF15" s="41">
        <v>0.73599999999999999</v>
      </c>
      <c r="EG15" s="41">
        <v>0.63800000000000001</v>
      </c>
      <c r="EH15" s="41">
        <v>0.64700000000000002</v>
      </c>
      <c r="EI15" s="41">
        <v>0.56999999999999995</v>
      </c>
      <c r="EJ15" s="41">
        <v>0.46500000000000002</v>
      </c>
      <c r="EK15" s="41">
        <v>0.48699999999999999</v>
      </c>
      <c r="EL15" s="41">
        <v>0.433</v>
      </c>
      <c r="EN15" s="5" t="s">
        <v>13</v>
      </c>
      <c r="EO15" s="68">
        <v>0.1</v>
      </c>
      <c r="EP15" s="68">
        <v>0.158</v>
      </c>
      <c r="EQ15" s="68">
        <v>0.123</v>
      </c>
    </row>
    <row r="16" spans="1:147" ht="18">
      <c r="A16" s="5" t="s">
        <v>14</v>
      </c>
      <c r="B16" s="79" t="s">
        <v>93</v>
      </c>
      <c r="C16" s="79" t="s">
        <v>93</v>
      </c>
      <c r="D16" s="79" t="s">
        <v>93</v>
      </c>
      <c r="E16" s="79" t="s">
        <v>93</v>
      </c>
      <c r="F16" s="79" t="s">
        <v>93</v>
      </c>
      <c r="G16" s="79" t="s">
        <v>93</v>
      </c>
      <c r="H16" s="79" t="s">
        <v>93</v>
      </c>
      <c r="I16" s="79" t="s">
        <v>93</v>
      </c>
      <c r="J16" s="79" t="s">
        <v>93</v>
      </c>
      <c r="K16" s="79" t="s">
        <v>93</v>
      </c>
      <c r="M16" s="5" t="s">
        <v>14</v>
      </c>
      <c r="N16" s="79" t="s">
        <v>93</v>
      </c>
      <c r="O16" s="79" t="s">
        <v>93</v>
      </c>
      <c r="P16" s="76">
        <v>2.3E-2</v>
      </c>
      <c r="Q16" s="79" t="s">
        <v>93</v>
      </c>
      <c r="R16" s="79" t="s">
        <v>93</v>
      </c>
      <c r="S16" s="1"/>
      <c r="T16" s="5" t="s">
        <v>14</v>
      </c>
      <c r="U16" s="79" t="s">
        <v>93</v>
      </c>
      <c r="V16" s="79" t="s">
        <v>93</v>
      </c>
      <c r="W16" s="79" t="s">
        <v>93</v>
      </c>
      <c r="X16" s="79" t="s">
        <v>93</v>
      </c>
      <c r="Y16" s="79" t="s">
        <v>93</v>
      </c>
      <c r="Z16" s="79" t="s">
        <v>93</v>
      </c>
      <c r="AA16" s="79" t="s">
        <v>93</v>
      </c>
      <c r="AB16" s="79" t="s">
        <v>93</v>
      </c>
      <c r="AC16" s="79" t="s">
        <v>93</v>
      </c>
      <c r="AD16" s="79" t="s">
        <v>93</v>
      </c>
      <c r="AE16" s="79" t="s">
        <v>93</v>
      </c>
      <c r="AF16" s="79" t="s">
        <v>93</v>
      </c>
      <c r="AG16" s="1"/>
      <c r="AH16" s="5" t="s">
        <v>14</v>
      </c>
      <c r="AI16" s="79" t="s">
        <v>93</v>
      </c>
      <c r="AJ16" s="79" t="s">
        <v>93</v>
      </c>
      <c r="AK16" s="79" t="s">
        <v>93</v>
      </c>
      <c r="AL16" s="79" t="s">
        <v>93</v>
      </c>
      <c r="AM16" s="79" t="s">
        <v>93</v>
      </c>
      <c r="AN16" s="79" t="s">
        <v>93</v>
      </c>
      <c r="AO16" s="79" t="s">
        <v>93</v>
      </c>
      <c r="AP16" s="79" t="s">
        <v>93</v>
      </c>
      <c r="AQ16" s="79" t="s">
        <v>93</v>
      </c>
      <c r="AR16" s="79" t="s">
        <v>93</v>
      </c>
      <c r="AS16" s="79" t="s">
        <v>93</v>
      </c>
      <c r="AT16" s="79" t="s">
        <v>93</v>
      </c>
      <c r="AU16" s="79" t="s">
        <v>93</v>
      </c>
      <c r="AV16" s="79" t="s">
        <v>93</v>
      </c>
      <c r="AW16" s="79" t="s">
        <v>93</v>
      </c>
      <c r="AX16" s="79" t="s">
        <v>93</v>
      </c>
      <c r="AY16" s="79" t="s">
        <v>93</v>
      </c>
      <c r="AZ16" s="63">
        <v>0.01</v>
      </c>
      <c r="BA16" s="79" t="s">
        <v>93</v>
      </c>
      <c r="BB16" s="1"/>
      <c r="BC16" s="14" t="s">
        <v>58</v>
      </c>
      <c r="BD16" s="79" t="s">
        <v>93</v>
      </c>
      <c r="BE16" s="79" t="s">
        <v>93</v>
      </c>
      <c r="BF16" s="79" t="s">
        <v>93</v>
      </c>
      <c r="BG16" s="79" t="s">
        <v>93</v>
      </c>
      <c r="BH16" s="79" t="s">
        <v>93</v>
      </c>
      <c r="BI16" s="79" t="s">
        <v>93</v>
      </c>
      <c r="BJ16" s="79" t="s">
        <v>93</v>
      </c>
      <c r="BK16" s="79" t="s">
        <v>93</v>
      </c>
      <c r="BL16" s="79" t="s">
        <v>93</v>
      </c>
      <c r="BM16" s="79" t="s">
        <v>93</v>
      </c>
      <c r="BN16" s="79" t="s">
        <v>93</v>
      </c>
      <c r="BO16" s="79" t="s">
        <v>93</v>
      </c>
      <c r="BP16" s="79" t="s">
        <v>93</v>
      </c>
      <c r="BQ16" s="79" t="s">
        <v>93</v>
      </c>
      <c r="BR16" s="79" t="s">
        <v>93</v>
      </c>
      <c r="BS16" s="79" t="s">
        <v>93</v>
      </c>
      <c r="BT16" s="79" t="s">
        <v>93</v>
      </c>
      <c r="BU16" s="79" t="s">
        <v>93</v>
      </c>
      <c r="BV16" s="38"/>
      <c r="BW16" s="14" t="s">
        <v>58</v>
      </c>
      <c r="BX16" s="79" t="s">
        <v>93</v>
      </c>
      <c r="BY16" s="79" t="s">
        <v>93</v>
      </c>
      <c r="BZ16" s="79" t="s">
        <v>93</v>
      </c>
      <c r="CA16" s="79" t="s">
        <v>93</v>
      </c>
      <c r="CB16" s="79" t="s">
        <v>93</v>
      </c>
      <c r="CC16" s="79" t="s">
        <v>93</v>
      </c>
      <c r="CD16" s="79" t="s">
        <v>93</v>
      </c>
      <c r="CE16" s="41">
        <v>0.02</v>
      </c>
      <c r="CF16" s="79" t="s">
        <v>93</v>
      </c>
      <c r="CG16" s="79" t="s">
        <v>93</v>
      </c>
      <c r="CH16" s="79" t="s">
        <v>93</v>
      </c>
      <c r="CI16" s="79" t="s">
        <v>93</v>
      </c>
      <c r="CJ16" s="79" t="s">
        <v>93</v>
      </c>
      <c r="CK16" s="79" t="s">
        <v>93</v>
      </c>
      <c r="CL16" s="79" t="s">
        <v>93</v>
      </c>
      <c r="CM16" s="79" t="s">
        <v>93</v>
      </c>
      <c r="CN16" s="79" t="s">
        <v>93</v>
      </c>
      <c r="CO16" s="79" t="s">
        <v>93</v>
      </c>
      <c r="CP16" s="79" t="s">
        <v>93</v>
      </c>
      <c r="CQ16" s="79" t="s">
        <v>93</v>
      </c>
      <c r="CR16" s="79" t="s">
        <v>93</v>
      </c>
      <c r="CS16" s="79" t="s">
        <v>93</v>
      </c>
      <c r="CT16" s="79" t="s">
        <v>93</v>
      </c>
      <c r="CU16" s="79" t="s">
        <v>93</v>
      </c>
      <c r="CV16" s="79" t="s">
        <v>93</v>
      </c>
      <c r="CW16" s="79" t="s">
        <v>93</v>
      </c>
      <c r="CX16" s="79" t="s">
        <v>93</v>
      </c>
      <c r="CY16" s="79" t="s">
        <v>93</v>
      </c>
      <c r="CZ16" s="79" t="s">
        <v>93</v>
      </c>
      <c r="DA16" s="79" t="s">
        <v>93</v>
      </c>
      <c r="DB16" s="79" t="s">
        <v>93</v>
      </c>
      <c r="DC16" s="79" t="s">
        <v>93</v>
      </c>
      <c r="DD16" s="79" t="s">
        <v>93</v>
      </c>
      <c r="DE16" s="79" t="s">
        <v>93</v>
      </c>
      <c r="DF16" s="79" t="s">
        <v>93</v>
      </c>
      <c r="DG16" s="79" t="s">
        <v>93</v>
      </c>
      <c r="DH16" s="79" t="s">
        <v>93</v>
      </c>
      <c r="DI16" s="79" t="s">
        <v>93</v>
      </c>
      <c r="DJ16" s="79" t="s">
        <v>93</v>
      </c>
      <c r="DK16" s="79" t="s">
        <v>93</v>
      </c>
      <c r="DL16" s="38"/>
      <c r="DM16" s="14" t="s">
        <v>58</v>
      </c>
      <c r="DN16" s="79" t="s">
        <v>93</v>
      </c>
      <c r="DO16" s="79" t="s">
        <v>93</v>
      </c>
      <c r="DP16" s="79" t="s">
        <v>93</v>
      </c>
      <c r="DQ16" s="79" t="s">
        <v>93</v>
      </c>
      <c r="DR16" s="79" t="s">
        <v>93</v>
      </c>
      <c r="DS16" s="79" t="s">
        <v>93</v>
      </c>
      <c r="DT16" s="79" t="s">
        <v>93</v>
      </c>
      <c r="DU16" s="79" t="s">
        <v>93</v>
      </c>
      <c r="DV16" s="79" t="s">
        <v>93</v>
      </c>
      <c r="DW16" s="79" t="s">
        <v>93</v>
      </c>
      <c r="DX16" s="79" t="s">
        <v>93</v>
      </c>
      <c r="DY16" s="79" t="s">
        <v>93</v>
      </c>
      <c r="DZ16" s="79" t="s">
        <v>93</v>
      </c>
      <c r="EA16" s="79" t="s">
        <v>93</v>
      </c>
      <c r="EB16" s="79" t="s">
        <v>93</v>
      </c>
      <c r="EC16" s="79" t="s">
        <v>93</v>
      </c>
      <c r="ED16" s="79" t="s">
        <v>93</v>
      </c>
      <c r="EE16" s="79" t="s">
        <v>93</v>
      </c>
      <c r="EF16" s="79" t="s">
        <v>93</v>
      </c>
      <c r="EG16" s="79" t="s">
        <v>93</v>
      </c>
      <c r="EH16" s="79" t="s">
        <v>93</v>
      </c>
      <c r="EI16" s="79" t="s">
        <v>93</v>
      </c>
      <c r="EJ16" s="79" t="s">
        <v>93</v>
      </c>
      <c r="EK16" s="79" t="s">
        <v>93</v>
      </c>
      <c r="EL16" s="79" t="s">
        <v>93</v>
      </c>
      <c r="EN16" s="5" t="s">
        <v>14</v>
      </c>
      <c r="EO16" s="79" t="s">
        <v>93</v>
      </c>
      <c r="EP16" s="79" t="s">
        <v>93</v>
      </c>
      <c r="EQ16" s="79" t="s">
        <v>93</v>
      </c>
    </row>
    <row r="17" spans="1:147" ht="16">
      <c r="A17" s="5" t="s">
        <v>41</v>
      </c>
      <c r="B17" s="4">
        <f>SUM(B6:B16)</f>
        <v>99.906999999999996</v>
      </c>
      <c r="C17" s="4">
        <f t="shared" ref="C17:BA17" si="0">SUM(C6:C16)</f>
        <v>99.811999999999998</v>
      </c>
      <c r="D17" s="4">
        <f t="shared" si="0"/>
        <v>100.06599999999999</v>
      </c>
      <c r="E17" s="4">
        <f t="shared" si="0"/>
        <v>99.98</v>
      </c>
      <c r="F17" s="4">
        <f t="shared" si="0"/>
        <v>100.35600000000001</v>
      </c>
      <c r="G17" s="4">
        <f t="shared" si="0"/>
        <v>100.02699999999999</v>
      </c>
      <c r="H17" s="4">
        <f t="shared" si="0"/>
        <v>100.03000000000002</v>
      </c>
      <c r="I17" s="4">
        <f t="shared" si="0"/>
        <v>100.42999999999999</v>
      </c>
      <c r="J17" s="4">
        <f t="shared" si="0"/>
        <v>100.35</v>
      </c>
      <c r="K17" s="4">
        <f t="shared" si="0"/>
        <v>100.21299999999999</v>
      </c>
      <c r="M17" s="5" t="s">
        <v>41</v>
      </c>
      <c r="N17" s="8">
        <f t="shared" si="0"/>
        <v>100.295</v>
      </c>
      <c r="O17" s="8">
        <f t="shared" si="0"/>
        <v>100.20500000000001</v>
      </c>
      <c r="P17" s="8">
        <f t="shared" si="0"/>
        <v>99.995000000000005</v>
      </c>
      <c r="Q17" s="8">
        <f t="shared" si="0"/>
        <v>100.303</v>
      </c>
      <c r="R17" s="8">
        <f t="shared" si="0"/>
        <v>100.92100000000001</v>
      </c>
      <c r="S17" s="1"/>
      <c r="T17" s="5" t="s">
        <v>41</v>
      </c>
      <c r="U17" s="8">
        <f t="shared" si="0"/>
        <v>100.666</v>
      </c>
      <c r="V17" s="8">
        <f t="shared" si="0"/>
        <v>100.63200000000001</v>
      </c>
      <c r="W17" s="8">
        <f t="shared" si="0"/>
        <v>100.77400000000002</v>
      </c>
      <c r="X17" s="8">
        <f t="shared" si="0"/>
        <v>100.836</v>
      </c>
      <c r="Y17" s="8">
        <f t="shared" si="0"/>
        <v>100.547</v>
      </c>
      <c r="Z17" s="8">
        <f t="shared" si="0"/>
        <v>100.467</v>
      </c>
      <c r="AA17" s="8">
        <f t="shared" si="0"/>
        <v>100.23899999999999</v>
      </c>
      <c r="AB17" s="8">
        <f t="shared" si="0"/>
        <v>100.07300000000001</v>
      </c>
      <c r="AC17" s="8">
        <f t="shared" si="0"/>
        <v>100.43400000000001</v>
      </c>
      <c r="AD17" s="8">
        <f t="shared" si="0"/>
        <v>100.70800000000001</v>
      </c>
      <c r="AE17" s="8">
        <f t="shared" si="0"/>
        <v>100.614</v>
      </c>
      <c r="AF17" s="8">
        <f t="shared" si="0"/>
        <v>100.58799999999999</v>
      </c>
      <c r="AG17" s="1"/>
      <c r="AH17" s="5" t="s">
        <v>41</v>
      </c>
      <c r="AI17" s="8">
        <f t="shared" si="0"/>
        <v>99.655000000000001</v>
      </c>
      <c r="AJ17" s="8">
        <f t="shared" si="0"/>
        <v>99.709000000000003</v>
      </c>
      <c r="AK17" s="8">
        <f t="shared" si="0"/>
        <v>99.757000000000005</v>
      </c>
      <c r="AL17" s="8">
        <f t="shared" si="0"/>
        <v>99.617000000000004</v>
      </c>
      <c r="AM17" s="8">
        <f t="shared" si="0"/>
        <v>99.383999999999986</v>
      </c>
      <c r="AN17" s="8">
        <f t="shared" si="0"/>
        <v>99.606999999999985</v>
      </c>
      <c r="AO17" s="8">
        <f t="shared" si="0"/>
        <v>99.977000000000004</v>
      </c>
      <c r="AP17" s="8">
        <f t="shared" si="0"/>
        <v>99.685999999999993</v>
      </c>
      <c r="AQ17" s="8">
        <f t="shared" si="0"/>
        <v>99.844999999999999</v>
      </c>
      <c r="AR17" s="8">
        <f t="shared" si="0"/>
        <v>99.832999999999998</v>
      </c>
      <c r="AS17" s="8">
        <f t="shared" si="0"/>
        <v>99.96899999999998</v>
      </c>
      <c r="AT17" s="8">
        <f t="shared" si="0"/>
        <v>100.04700000000001</v>
      </c>
      <c r="AU17" s="8">
        <f t="shared" si="0"/>
        <v>99.427000000000007</v>
      </c>
      <c r="AV17" s="8">
        <f t="shared" si="0"/>
        <v>100.30799999999999</v>
      </c>
      <c r="AW17" s="8">
        <f t="shared" si="0"/>
        <v>100.14400000000001</v>
      </c>
      <c r="AX17" s="8">
        <f t="shared" si="0"/>
        <v>99.888999999999996</v>
      </c>
      <c r="AY17" s="8">
        <f t="shared" si="0"/>
        <v>100.348</v>
      </c>
      <c r="AZ17" s="8">
        <f t="shared" si="0"/>
        <v>99.713000000000008</v>
      </c>
      <c r="BA17" s="8">
        <f t="shared" si="0"/>
        <v>99.880999999999986</v>
      </c>
      <c r="BB17" s="1"/>
      <c r="BC17" s="14" t="s">
        <v>52</v>
      </c>
      <c r="BD17" s="41">
        <f>SUM(BD6:BD16)</f>
        <v>99.694999999999979</v>
      </c>
      <c r="BE17" s="41">
        <f t="shared" ref="BE17:DO17" si="1">SUM(BE6:BE16)</f>
        <v>100.33899999999998</v>
      </c>
      <c r="BF17" s="41">
        <f t="shared" si="1"/>
        <v>100.02200000000001</v>
      </c>
      <c r="BG17" s="41">
        <f t="shared" si="1"/>
        <v>100.205</v>
      </c>
      <c r="BH17" s="41">
        <f t="shared" si="1"/>
        <v>100.13199999999999</v>
      </c>
      <c r="BI17" s="41">
        <f t="shared" si="1"/>
        <v>100.59234000000001</v>
      </c>
      <c r="BJ17" s="41">
        <f t="shared" si="1"/>
        <v>98.422180000000012</v>
      </c>
      <c r="BK17" s="41">
        <f t="shared" si="1"/>
        <v>100.61199999999999</v>
      </c>
      <c r="BL17" s="41">
        <f t="shared" si="1"/>
        <v>99.596000000000004</v>
      </c>
      <c r="BM17" s="41">
        <f t="shared" si="1"/>
        <v>100.26599999999999</v>
      </c>
      <c r="BN17" s="41">
        <f t="shared" si="1"/>
        <v>99.716000000000008</v>
      </c>
      <c r="BO17" s="41">
        <f t="shared" si="1"/>
        <v>100.53</v>
      </c>
      <c r="BP17" s="41">
        <f t="shared" si="1"/>
        <v>100.15600000000001</v>
      </c>
      <c r="BQ17" s="41">
        <f t="shared" si="1"/>
        <v>100.57000000000001</v>
      </c>
      <c r="BR17" s="41">
        <f t="shared" si="1"/>
        <v>99.917999999999978</v>
      </c>
      <c r="BS17" s="41">
        <f t="shared" si="1"/>
        <v>100.80399999999999</v>
      </c>
      <c r="BT17" s="41">
        <f t="shared" si="1"/>
        <v>99.796000000000006</v>
      </c>
      <c r="BU17" s="41">
        <f t="shared" si="1"/>
        <v>100.812</v>
      </c>
      <c r="BV17" s="38"/>
      <c r="BW17" s="14" t="s">
        <v>52</v>
      </c>
      <c r="BX17" s="41">
        <f t="shared" si="1"/>
        <v>99.644999999999996</v>
      </c>
      <c r="BY17" s="41">
        <f t="shared" si="1"/>
        <v>100.55099999999999</v>
      </c>
      <c r="BZ17" s="41">
        <f t="shared" si="1"/>
        <v>100.535</v>
      </c>
      <c r="CA17" s="41">
        <f t="shared" si="1"/>
        <v>100.79699999999998</v>
      </c>
      <c r="CB17" s="41">
        <f t="shared" si="1"/>
        <v>100.508</v>
      </c>
      <c r="CC17" s="41">
        <f t="shared" si="1"/>
        <v>100.41900000000001</v>
      </c>
      <c r="CD17" s="41">
        <f t="shared" si="1"/>
        <v>100.80099999999999</v>
      </c>
      <c r="CE17" s="41">
        <f t="shared" si="1"/>
        <v>100.62100000000001</v>
      </c>
      <c r="CF17" s="41">
        <f t="shared" si="1"/>
        <v>99.945000000000007</v>
      </c>
      <c r="CG17" s="41">
        <f t="shared" si="1"/>
        <v>100.15199999999999</v>
      </c>
      <c r="CH17" s="41">
        <f t="shared" si="1"/>
        <v>100.43</v>
      </c>
      <c r="CI17" s="41">
        <f t="shared" si="1"/>
        <v>100.87499999999999</v>
      </c>
      <c r="CJ17" s="41">
        <f t="shared" si="1"/>
        <v>100.69200000000001</v>
      </c>
      <c r="CK17" s="41">
        <f t="shared" si="1"/>
        <v>100.23099999999999</v>
      </c>
      <c r="CL17" s="41">
        <f t="shared" si="1"/>
        <v>100.587</v>
      </c>
      <c r="CM17" s="41">
        <f t="shared" si="1"/>
        <v>100.45099999999999</v>
      </c>
      <c r="CN17" s="41">
        <f t="shared" si="1"/>
        <v>100.271</v>
      </c>
      <c r="CO17" s="41">
        <f t="shared" si="1"/>
        <v>100.491</v>
      </c>
      <c r="CP17" s="41">
        <f t="shared" si="1"/>
        <v>100.14100000000001</v>
      </c>
      <c r="CQ17" s="41">
        <f t="shared" si="1"/>
        <v>100.34299999999999</v>
      </c>
      <c r="CR17" s="41">
        <f t="shared" si="1"/>
        <v>100.19500000000001</v>
      </c>
      <c r="CS17" s="41">
        <f t="shared" si="1"/>
        <v>100.20599999999999</v>
      </c>
      <c r="CT17" s="41">
        <f t="shared" si="1"/>
        <v>99.902999999999992</v>
      </c>
      <c r="CU17" s="41">
        <f t="shared" si="1"/>
        <v>100.187</v>
      </c>
      <c r="CV17" s="41">
        <f t="shared" si="1"/>
        <v>99.632999999999996</v>
      </c>
      <c r="CW17" s="41">
        <f t="shared" si="1"/>
        <v>100.30799999999999</v>
      </c>
      <c r="CX17" s="41">
        <f t="shared" si="1"/>
        <v>100.28</v>
      </c>
      <c r="CY17" s="41">
        <f t="shared" si="1"/>
        <v>100.26200000000001</v>
      </c>
      <c r="CZ17" s="41">
        <f t="shared" si="1"/>
        <v>101.22999999999999</v>
      </c>
      <c r="DA17" s="41">
        <f t="shared" si="1"/>
        <v>101.815</v>
      </c>
      <c r="DB17" s="41">
        <f t="shared" si="1"/>
        <v>101.30999999999999</v>
      </c>
      <c r="DC17" s="41">
        <f t="shared" si="1"/>
        <v>99.707999999999984</v>
      </c>
      <c r="DD17" s="41">
        <f t="shared" si="1"/>
        <v>99.658999999999992</v>
      </c>
      <c r="DE17" s="41">
        <f t="shared" si="1"/>
        <v>99.882999999999996</v>
      </c>
      <c r="DF17" s="41">
        <f t="shared" si="1"/>
        <v>100.104</v>
      </c>
      <c r="DG17" s="41">
        <f t="shared" si="1"/>
        <v>99.981000000000009</v>
      </c>
      <c r="DH17" s="41">
        <f t="shared" si="1"/>
        <v>100.16399999999999</v>
      </c>
      <c r="DI17" s="41">
        <f t="shared" si="1"/>
        <v>99.38000000000001</v>
      </c>
      <c r="DJ17" s="41">
        <f t="shared" si="1"/>
        <v>100.87700000000001</v>
      </c>
      <c r="DK17" s="41">
        <f t="shared" si="1"/>
        <v>101.51700000000001</v>
      </c>
      <c r="DL17" s="38"/>
      <c r="DM17" s="14" t="s">
        <v>52</v>
      </c>
      <c r="DN17" s="41">
        <f t="shared" si="1"/>
        <v>101.285</v>
      </c>
      <c r="DO17" s="41">
        <f t="shared" si="1"/>
        <v>100.354</v>
      </c>
      <c r="DP17" s="41">
        <f t="shared" ref="DP17:EL17" si="2">SUM(DP6:DP16)</f>
        <v>100.32</v>
      </c>
      <c r="DQ17" s="41">
        <f t="shared" si="2"/>
        <v>100.51</v>
      </c>
      <c r="DR17" s="41">
        <f t="shared" si="2"/>
        <v>100.657</v>
      </c>
      <c r="DS17" s="41">
        <f t="shared" si="2"/>
        <v>100.54</v>
      </c>
      <c r="DT17" s="41">
        <f t="shared" si="2"/>
        <v>100.401</v>
      </c>
      <c r="DU17" s="41">
        <f t="shared" si="2"/>
        <v>100.45700000000001</v>
      </c>
      <c r="DV17" s="41">
        <f t="shared" si="2"/>
        <v>100.57900000000001</v>
      </c>
      <c r="DW17" s="41">
        <f t="shared" si="2"/>
        <v>100.20299999999999</v>
      </c>
      <c r="DX17" s="41">
        <f t="shared" si="2"/>
        <v>100.31799999999998</v>
      </c>
      <c r="DY17" s="41">
        <f t="shared" si="2"/>
        <v>99.865000000000009</v>
      </c>
      <c r="DZ17" s="41">
        <f t="shared" si="2"/>
        <v>100.45099999999998</v>
      </c>
      <c r="EA17" s="41">
        <f t="shared" si="2"/>
        <v>100.395</v>
      </c>
      <c r="EB17" s="41">
        <f t="shared" si="2"/>
        <v>100.203</v>
      </c>
      <c r="EC17" s="41">
        <f t="shared" si="2"/>
        <v>100.054</v>
      </c>
      <c r="ED17" s="41">
        <f t="shared" si="2"/>
        <v>100.78299999999999</v>
      </c>
      <c r="EE17" s="41">
        <f t="shared" si="2"/>
        <v>100.175</v>
      </c>
      <c r="EF17" s="41">
        <f t="shared" si="2"/>
        <v>100.544</v>
      </c>
      <c r="EG17" s="41">
        <f t="shared" si="2"/>
        <v>100.31500000000001</v>
      </c>
      <c r="EH17" s="41">
        <f t="shared" si="2"/>
        <v>100.33999999999999</v>
      </c>
      <c r="EI17" s="41">
        <f t="shared" si="2"/>
        <v>100.70299999999999</v>
      </c>
      <c r="EJ17" s="41">
        <f t="shared" si="2"/>
        <v>100.294</v>
      </c>
      <c r="EK17" s="41">
        <f t="shared" si="2"/>
        <v>100.08899999999998</v>
      </c>
      <c r="EL17" s="41">
        <f t="shared" si="2"/>
        <v>100.587</v>
      </c>
      <c r="EN17" s="5" t="s">
        <v>41</v>
      </c>
      <c r="EO17" s="8">
        <f>SUM(EO6:EO16)</f>
        <v>99.35199999999999</v>
      </c>
      <c r="EP17" s="8">
        <f>SUM(EP6:EP16)</f>
        <v>99.698999999999984</v>
      </c>
      <c r="EQ17" s="8">
        <f>SUM(EQ6:EQ16)</f>
        <v>100.027</v>
      </c>
    </row>
    <row r="18" spans="1:147">
      <c r="B18" s="93"/>
      <c r="C18" s="93"/>
      <c r="D18" s="93"/>
      <c r="E18" s="93"/>
      <c r="F18" s="93"/>
      <c r="G18" s="93"/>
      <c r="H18" s="93"/>
      <c r="I18" s="93"/>
      <c r="J18" s="93"/>
      <c r="K18" s="93"/>
      <c r="AI18" s="93"/>
      <c r="AJ18" s="93"/>
      <c r="AK18" s="93"/>
      <c r="AL18" s="93"/>
      <c r="AM18" s="93"/>
      <c r="AN18" s="93"/>
      <c r="AO18" s="93"/>
      <c r="AP18" s="93"/>
      <c r="AQ18" s="93"/>
      <c r="AR18" s="93"/>
      <c r="AS18" s="93"/>
      <c r="AT18" s="93"/>
      <c r="AU18" s="93"/>
      <c r="AV18" s="93"/>
      <c r="AW18" s="93"/>
      <c r="AX18" s="93"/>
      <c r="AY18" s="93"/>
      <c r="AZ18" s="93"/>
      <c r="BA18" s="93"/>
      <c r="BC18" s="71"/>
      <c r="BD18" s="71"/>
      <c r="BE18" s="71"/>
      <c r="BF18" s="71"/>
      <c r="BG18" s="71"/>
      <c r="BH18" s="71"/>
      <c r="BI18" s="71"/>
      <c r="BJ18" s="71"/>
      <c r="BK18" s="71"/>
      <c r="BL18" s="71"/>
      <c r="BM18" s="71"/>
      <c r="BN18" s="71"/>
      <c r="BO18" s="71"/>
      <c r="BP18" s="71"/>
      <c r="BQ18" s="71"/>
      <c r="BR18" s="71"/>
      <c r="BS18" s="71"/>
      <c r="BT18" s="71"/>
      <c r="BU18" s="71"/>
    </row>
    <row r="19" spans="1:147" s="43" customFormat="1" ht="60">
      <c r="A19" s="2" t="s">
        <v>18</v>
      </c>
      <c r="B19" s="83" t="s">
        <v>99</v>
      </c>
      <c r="C19" s="83" t="s">
        <v>100</v>
      </c>
      <c r="M19" s="7" t="s">
        <v>16</v>
      </c>
      <c r="N19" s="78" t="s">
        <v>83</v>
      </c>
      <c r="O19" s="78" t="s">
        <v>84</v>
      </c>
      <c r="T19" s="77" t="s">
        <v>94</v>
      </c>
      <c r="U19" s="78" t="s">
        <v>83</v>
      </c>
      <c r="V19" s="78" t="s">
        <v>84</v>
      </c>
      <c r="AH19" s="7" t="s">
        <v>22</v>
      </c>
      <c r="AI19" s="78" t="s">
        <v>83</v>
      </c>
      <c r="AJ19" s="78" t="s">
        <v>84</v>
      </c>
      <c r="BC19" s="86" t="s">
        <v>78</v>
      </c>
      <c r="BD19" s="78" t="s">
        <v>83</v>
      </c>
      <c r="BE19" s="78" t="s">
        <v>84</v>
      </c>
      <c r="BF19" s="54"/>
      <c r="BG19" s="54"/>
      <c r="BH19" s="54"/>
      <c r="BI19" s="54"/>
      <c r="BJ19" s="54"/>
      <c r="BK19" s="54"/>
      <c r="BL19" s="54"/>
      <c r="BM19" s="54"/>
      <c r="BN19" s="54"/>
      <c r="BO19" s="54"/>
      <c r="BP19" s="54"/>
      <c r="BQ19" s="54"/>
      <c r="BR19" s="54"/>
      <c r="BS19" s="54"/>
      <c r="BT19" s="54"/>
      <c r="BU19" s="54"/>
      <c r="BW19" s="40" t="s">
        <v>80</v>
      </c>
      <c r="BX19" s="78" t="s">
        <v>83</v>
      </c>
      <c r="BY19" s="78" t="s">
        <v>84</v>
      </c>
      <c r="BZ19" s="71"/>
      <c r="CA19" s="71"/>
      <c r="CB19" s="71"/>
      <c r="CC19" s="71"/>
      <c r="CD19" s="71"/>
      <c r="CE19" s="71"/>
      <c r="CF19" s="71"/>
      <c r="CG19" s="71"/>
      <c r="CH19" s="71"/>
      <c r="CI19" s="71"/>
      <c r="CJ19" s="71"/>
      <c r="CK19" s="71"/>
      <c r="CL19" s="71"/>
      <c r="CM19" s="71"/>
      <c r="CN19" s="71"/>
      <c r="CO19" s="71"/>
      <c r="CP19" s="71"/>
      <c r="CQ19" s="71"/>
      <c r="CR19" s="71"/>
      <c r="CS19" s="71"/>
      <c r="CT19" s="71"/>
      <c r="CU19" s="71"/>
      <c r="CV19" s="71"/>
      <c r="CW19" s="71"/>
      <c r="CX19" s="71"/>
      <c r="CY19" s="71"/>
      <c r="CZ19" s="71"/>
      <c r="DA19" s="71"/>
      <c r="DB19" s="71"/>
      <c r="DC19" s="71"/>
      <c r="DD19" s="71"/>
      <c r="DE19" s="71"/>
      <c r="DF19" s="71"/>
      <c r="DG19" s="71"/>
      <c r="DH19" s="71"/>
      <c r="DI19" s="71"/>
      <c r="DJ19" s="71"/>
      <c r="DK19" s="71"/>
      <c r="DL19" s="71"/>
      <c r="DM19" s="15" t="s">
        <v>82</v>
      </c>
      <c r="DN19" s="78" t="s">
        <v>83</v>
      </c>
      <c r="DO19" s="78" t="s">
        <v>84</v>
      </c>
      <c r="DP19" s="71"/>
      <c r="DQ19" s="71"/>
      <c r="DR19" s="71"/>
      <c r="DS19" s="71"/>
      <c r="DT19" s="71"/>
      <c r="DU19" s="71"/>
      <c r="DV19" s="71"/>
      <c r="DW19" s="71"/>
      <c r="DX19" s="71"/>
      <c r="DY19" s="71"/>
      <c r="DZ19" s="71"/>
      <c r="EA19" s="71"/>
      <c r="EB19" s="71"/>
      <c r="EC19" s="71"/>
      <c r="ED19" s="71"/>
      <c r="EE19" s="71"/>
      <c r="EF19" s="71"/>
      <c r="EG19" s="71"/>
      <c r="EH19" s="71"/>
      <c r="EI19" s="71"/>
      <c r="EJ19" s="71"/>
      <c r="EK19" s="71"/>
      <c r="EL19" s="71"/>
      <c r="EM19"/>
      <c r="EN19" s="80" t="s">
        <v>96</v>
      </c>
      <c r="EO19" s="81" t="s">
        <v>97</v>
      </c>
      <c r="EP19" s="82" t="s">
        <v>98</v>
      </c>
    </row>
    <row r="20" spans="1:147" s="43" customFormat="1" ht="17">
      <c r="A20" s="5" t="s">
        <v>9</v>
      </c>
      <c r="B20" s="79">
        <f>AVERAGE(H6:J6)</f>
        <v>54.640333333333331</v>
      </c>
      <c r="C20" s="79">
        <f>AVERAGE(B6,K6)</f>
        <v>54.096500000000006</v>
      </c>
      <c r="M20" s="5" t="s">
        <v>9</v>
      </c>
      <c r="N20" s="79">
        <f>AVERAGE(N6:P6)</f>
        <v>54.363999999999997</v>
      </c>
      <c r="O20" s="84">
        <v>54.929000000000002</v>
      </c>
      <c r="T20" s="5" t="s">
        <v>9</v>
      </c>
      <c r="U20" s="79">
        <f>AVERAGE(V6:AC6)</f>
        <v>54.893875000000001</v>
      </c>
      <c r="V20" s="79">
        <f>U6</f>
        <v>54.838999999999999</v>
      </c>
      <c r="AH20" s="5" t="s">
        <v>9</v>
      </c>
      <c r="AI20" s="79">
        <f>AVERAGE(AL6:AS6)</f>
        <v>54.175125000000001</v>
      </c>
      <c r="AJ20" s="79">
        <f>AVERAGE(AI6,BA6)</f>
        <v>54.136499999999998</v>
      </c>
      <c r="BC20" s="5" t="s">
        <v>9</v>
      </c>
      <c r="BD20" s="79">
        <f>AVERAGE(BH6:BM6)</f>
        <v>54.570253333333334</v>
      </c>
      <c r="BE20" s="73">
        <v>53.948999999999998</v>
      </c>
      <c r="BF20" s="54"/>
      <c r="BG20" s="54"/>
      <c r="BH20" s="54"/>
      <c r="BI20" s="54"/>
      <c r="BJ20" s="54"/>
      <c r="BK20" s="54"/>
      <c r="BL20" s="54"/>
      <c r="BM20" s="54"/>
      <c r="BN20" s="54"/>
      <c r="BO20" s="54"/>
      <c r="BP20" s="54"/>
      <c r="BQ20" s="54"/>
      <c r="BR20" s="54"/>
      <c r="BS20" s="54"/>
      <c r="BT20" s="54"/>
      <c r="BU20" s="54"/>
      <c r="BW20" s="5" t="s">
        <v>9</v>
      </c>
      <c r="BX20" s="79">
        <f>AVERAGE(BZ6:DE6)</f>
        <v>55.153906249999991</v>
      </c>
      <c r="BY20" s="41">
        <v>54.274000000000001</v>
      </c>
      <c r="BZ20" s="54"/>
      <c r="CA20" s="54"/>
      <c r="CB20" s="54"/>
      <c r="CC20" s="54"/>
      <c r="CD20" s="54"/>
      <c r="CE20" s="54"/>
      <c r="CF20" s="54"/>
      <c r="CG20" s="54"/>
      <c r="CH20" s="54"/>
      <c r="CI20" s="54"/>
      <c r="CJ20" s="54"/>
      <c r="CK20" s="54"/>
      <c r="CL20" s="54"/>
      <c r="CM20" s="54"/>
      <c r="CN20" s="54"/>
      <c r="CO20" s="54"/>
      <c r="CP20" s="54"/>
      <c r="CQ20" s="54"/>
      <c r="CR20" s="54"/>
      <c r="CS20" s="54"/>
      <c r="CT20" s="54"/>
      <c r="CU20" s="54"/>
      <c r="CV20" s="54"/>
      <c r="CW20" s="54"/>
      <c r="CX20" s="54"/>
      <c r="CY20" s="54"/>
      <c r="CZ20" s="54"/>
      <c r="DA20" s="54"/>
      <c r="DB20" s="54"/>
      <c r="DC20" s="54"/>
      <c r="DD20" s="54"/>
      <c r="DE20" s="54"/>
      <c r="DF20" s="54"/>
      <c r="DG20" s="54"/>
      <c r="DH20" s="54"/>
      <c r="DI20" s="54"/>
      <c r="DJ20" s="54"/>
      <c r="DK20" s="54"/>
      <c r="DL20" s="54"/>
      <c r="DM20" s="5" t="s">
        <v>9</v>
      </c>
      <c r="DN20" s="79">
        <f>AVERAGE(DP6:EE6)</f>
        <v>55.225562499999995</v>
      </c>
      <c r="DO20" s="41">
        <v>55.027000000000001</v>
      </c>
      <c r="DP20" s="54"/>
      <c r="DQ20" s="54"/>
      <c r="DR20" s="54"/>
      <c r="DS20" s="54"/>
      <c r="DT20" s="54"/>
      <c r="DU20" s="54"/>
      <c r="DV20" s="54"/>
      <c r="DW20" s="54"/>
      <c r="DX20" s="54"/>
      <c r="DY20" s="54"/>
      <c r="DZ20" s="54"/>
      <c r="EA20" s="54"/>
      <c r="EB20" s="54"/>
      <c r="EC20" s="54"/>
      <c r="ED20" s="54"/>
      <c r="EE20" s="54"/>
      <c r="EF20" s="54"/>
      <c r="EG20" s="54"/>
      <c r="EH20" s="54"/>
      <c r="EI20" s="54"/>
      <c r="EJ20" s="54"/>
      <c r="EK20" s="54"/>
      <c r="EL20" s="54"/>
      <c r="EM20"/>
      <c r="EN20" s="5" t="s">
        <v>9</v>
      </c>
      <c r="EO20" s="68">
        <v>49.814999999999998</v>
      </c>
      <c r="EP20" s="68">
        <v>53.438000000000002</v>
      </c>
    </row>
    <row r="21" spans="1:147" s="43" customFormat="1" ht="17">
      <c r="A21" s="5" t="s">
        <v>10</v>
      </c>
      <c r="B21" s="79">
        <f t="shared" ref="B21:B29" si="3">AVERAGE(H7:J7)</f>
        <v>1.716</v>
      </c>
      <c r="C21" s="79">
        <f t="shared" ref="C21:C29" si="4">AVERAGE(B7,K7)</f>
        <v>1.3319999999999999</v>
      </c>
      <c r="M21" s="5" t="s">
        <v>10</v>
      </c>
      <c r="N21" s="79">
        <f t="shared" ref="N21:N29" si="5">AVERAGE(N7:P7)</f>
        <v>1.3756666666666668</v>
      </c>
      <c r="O21" s="84">
        <v>1.155</v>
      </c>
      <c r="T21" s="5" t="s">
        <v>10</v>
      </c>
      <c r="U21" s="79">
        <f t="shared" ref="U21:U29" si="6">AVERAGE(V7:AC7)</f>
        <v>1.7167500000000002</v>
      </c>
      <c r="V21" s="79">
        <f t="shared" ref="V21:V29" si="7">U7</f>
        <v>0.95799999999999996</v>
      </c>
      <c r="AH21" s="5" t="s">
        <v>10</v>
      </c>
      <c r="AI21" s="79">
        <f t="shared" ref="AI21:AI29" si="8">AVERAGE(AL7:AS7)</f>
        <v>1.8251250000000001</v>
      </c>
      <c r="AJ21" s="79">
        <f t="shared" ref="AJ21:AJ29" si="9">AVERAGE(AI7,BA7)</f>
        <v>1.1045</v>
      </c>
      <c r="BC21" s="5" t="s">
        <v>10</v>
      </c>
      <c r="BD21" s="79">
        <f>AVERAGE(BH7:BM7)</f>
        <v>1.9163333333333332</v>
      </c>
      <c r="BE21" s="73">
        <v>1.6619999999999999</v>
      </c>
      <c r="BF21" s="54"/>
      <c r="BG21" s="54"/>
      <c r="BH21" s="54"/>
      <c r="BI21" s="54"/>
      <c r="BJ21" s="54"/>
      <c r="BK21" s="54"/>
      <c r="BL21" s="54"/>
      <c r="BM21" s="54"/>
      <c r="BN21" s="54"/>
      <c r="BO21" s="54"/>
      <c r="BP21" s="54"/>
      <c r="BQ21" s="54"/>
      <c r="BR21" s="54"/>
      <c r="BS21" s="54"/>
      <c r="BT21" s="54"/>
      <c r="BU21" s="54"/>
      <c r="BW21" s="5" t="s">
        <v>10</v>
      </c>
      <c r="BX21" s="79">
        <f t="shared" ref="BX21:BX29" si="10">AVERAGE(BZ7:DE7)</f>
        <v>1.8391874999999998</v>
      </c>
      <c r="BY21" s="41">
        <v>1.3120000000000001</v>
      </c>
      <c r="BZ21" s="54"/>
      <c r="CA21" s="54"/>
      <c r="CB21" s="54"/>
      <c r="CC21" s="54"/>
      <c r="CD21" s="54"/>
      <c r="CE21" s="54"/>
      <c r="CF21" s="54"/>
      <c r="CG21" s="54"/>
      <c r="CH21" s="54"/>
      <c r="CI21" s="54"/>
      <c r="CJ21" s="54"/>
      <c r="CK21" s="54"/>
      <c r="CL21" s="54"/>
      <c r="CM21" s="54"/>
      <c r="CN21" s="54"/>
      <c r="CO21" s="54"/>
      <c r="CP21" s="54"/>
      <c r="CQ21" s="54"/>
      <c r="CR21" s="54"/>
      <c r="CS21" s="54"/>
      <c r="CT21" s="54"/>
      <c r="CU21" s="54"/>
      <c r="CV21" s="54"/>
      <c r="CW21" s="54"/>
      <c r="CX21" s="54"/>
      <c r="CY21" s="54"/>
      <c r="CZ21" s="54"/>
      <c r="DA21" s="54"/>
      <c r="DB21" s="54"/>
      <c r="DC21" s="54"/>
      <c r="DD21" s="54"/>
      <c r="DE21" s="54"/>
      <c r="DF21" s="54"/>
      <c r="DG21" s="54"/>
      <c r="DH21" s="54"/>
      <c r="DI21" s="54"/>
      <c r="DJ21" s="54"/>
      <c r="DK21" s="54"/>
      <c r="DL21" s="54"/>
      <c r="DM21" s="5" t="s">
        <v>10</v>
      </c>
      <c r="DN21" s="79">
        <f t="shared" ref="DN21:DN29" si="11">AVERAGE(DP7:EE7)</f>
        <v>1.7657500000000002</v>
      </c>
      <c r="DO21" s="41">
        <v>1.0049999999999999</v>
      </c>
      <c r="DP21" s="54"/>
      <c r="DQ21" s="54"/>
      <c r="DR21" s="54"/>
      <c r="DS21" s="54"/>
      <c r="DT21" s="54"/>
      <c r="DU21" s="54"/>
      <c r="DV21" s="54"/>
      <c r="DW21" s="54"/>
      <c r="DX21" s="54"/>
      <c r="DY21" s="54"/>
      <c r="DZ21" s="54"/>
      <c r="EA21" s="54"/>
      <c r="EB21" s="54"/>
      <c r="EC21" s="54"/>
      <c r="ED21" s="54"/>
      <c r="EE21" s="54"/>
      <c r="EF21" s="54"/>
      <c r="EG21" s="54"/>
      <c r="EH21" s="54"/>
      <c r="EI21" s="54"/>
      <c r="EJ21" s="54"/>
      <c r="EK21" s="54"/>
      <c r="EL21" s="54"/>
      <c r="EM21"/>
      <c r="EN21" s="5" t="s">
        <v>10</v>
      </c>
      <c r="EO21" s="68">
        <v>5.6609999999999996</v>
      </c>
      <c r="EP21" s="68">
        <v>2.2410000000000001</v>
      </c>
    </row>
    <row r="22" spans="1:147" s="43" customFormat="1" ht="17">
      <c r="A22" s="5" t="s">
        <v>11</v>
      </c>
      <c r="B22" s="79">
        <f t="shared" si="3"/>
        <v>6.1499999999999999E-2</v>
      </c>
      <c r="C22" s="79">
        <f t="shared" si="4"/>
        <v>8.0999999999999989E-2</v>
      </c>
      <c r="M22" s="5" t="s">
        <v>11</v>
      </c>
      <c r="N22" s="79">
        <f t="shared" si="5"/>
        <v>6.1666666666666668E-2</v>
      </c>
      <c r="O22" s="84">
        <v>7.9000000000000001E-2</v>
      </c>
      <c r="T22" s="5" t="s">
        <v>11</v>
      </c>
      <c r="U22" s="79">
        <f t="shared" si="6"/>
        <v>6.6285714285714281E-2</v>
      </c>
      <c r="V22" s="79">
        <f t="shared" si="7"/>
        <v>5.2999999999999999E-2</v>
      </c>
      <c r="AH22" s="5" t="s">
        <v>11</v>
      </c>
      <c r="AI22" s="79">
        <f t="shared" si="8"/>
        <v>6.3285714285714278E-2</v>
      </c>
      <c r="AJ22" s="79">
        <f t="shared" si="9"/>
        <v>5.0500000000000003E-2</v>
      </c>
      <c r="BC22" s="5" t="s">
        <v>11</v>
      </c>
      <c r="BD22" s="79" t="s">
        <v>95</v>
      </c>
      <c r="BE22" s="87" t="s">
        <v>95</v>
      </c>
      <c r="BF22" s="54"/>
      <c r="BG22" s="54"/>
      <c r="BH22" s="54"/>
      <c r="BI22" s="54"/>
      <c r="BJ22" s="54"/>
      <c r="BK22" s="54"/>
      <c r="BL22" s="54"/>
      <c r="BM22" s="54"/>
      <c r="BN22" s="54"/>
      <c r="BO22" s="54"/>
      <c r="BP22" s="54"/>
      <c r="BQ22" s="54"/>
      <c r="BR22" s="54"/>
      <c r="BS22" s="54"/>
      <c r="BT22" s="54"/>
      <c r="BU22" s="54"/>
      <c r="BW22" s="5" t="s">
        <v>11</v>
      </c>
      <c r="BX22" s="79" t="s">
        <v>93</v>
      </c>
      <c r="BY22" s="41">
        <v>8.5000000000000006E-2</v>
      </c>
      <c r="BZ22" s="54"/>
      <c r="CA22" s="54"/>
      <c r="CB22" s="54"/>
      <c r="CC22" s="54"/>
      <c r="CD22" s="54"/>
      <c r="CE22" s="54"/>
      <c r="CF22" s="54"/>
      <c r="CG22" s="54"/>
      <c r="CH22" s="54"/>
      <c r="CI22" s="54"/>
      <c r="CJ22" s="54"/>
      <c r="CK22" s="54"/>
      <c r="CL22" s="54"/>
      <c r="CM22" s="54"/>
      <c r="CN22" s="54"/>
      <c r="CO22" s="54"/>
      <c r="CP22" s="54"/>
      <c r="CQ22" s="54"/>
      <c r="CR22" s="54"/>
      <c r="CS22" s="54"/>
      <c r="CT22" s="54"/>
      <c r="CU22" s="54"/>
      <c r="CV22" s="54"/>
      <c r="CW22" s="54"/>
      <c r="CX22" s="54"/>
      <c r="CY22" s="54"/>
      <c r="CZ22" s="54"/>
      <c r="DA22" s="54"/>
      <c r="DB22" s="54"/>
      <c r="DC22" s="54"/>
      <c r="DD22" s="54"/>
      <c r="DE22" s="54"/>
      <c r="DF22" s="54"/>
      <c r="DG22" s="54"/>
      <c r="DH22" s="54"/>
      <c r="DI22" s="54"/>
      <c r="DJ22" s="54"/>
      <c r="DK22" s="54"/>
      <c r="DL22" s="54"/>
      <c r="DM22" s="5" t="s">
        <v>11</v>
      </c>
      <c r="DN22" s="79" t="s">
        <v>92</v>
      </c>
      <c r="DO22" s="79" t="s">
        <v>92</v>
      </c>
      <c r="DP22" s="54"/>
      <c r="DQ22" s="54"/>
      <c r="DR22" s="54"/>
      <c r="DS22" s="54"/>
      <c r="DT22" s="54"/>
      <c r="DU22" s="54"/>
      <c r="DV22" s="54"/>
      <c r="DW22" s="54"/>
      <c r="DX22" s="54"/>
      <c r="DY22" s="54"/>
      <c r="DZ22" s="54"/>
      <c r="EA22" s="54"/>
      <c r="EB22" s="54"/>
      <c r="EC22" s="54"/>
      <c r="ED22" s="54"/>
      <c r="EE22" s="54"/>
      <c r="EF22" s="54"/>
      <c r="EG22" s="54"/>
      <c r="EH22" s="54"/>
      <c r="EI22" s="54"/>
      <c r="EJ22" s="54"/>
      <c r="EK22" s="54"/>
      <c r="EL22" s="54"/>
      <c r="EM22"/>
      <c r="EN22" s="5" t="s">
        <v>11</v>
      </c>
      <c r="EO22" s="68">
        <v>0.23599999999999999</v>
      </c>
      <c r="EP22" s="68">
        <v>0.14299999999999999</v>
      </c>
    </row>
    <row r="23" spans="1:147" s="43" customFormat="1" ht="17">
      <c r="A23" s="5" t="s">
        <v>12</v>
      </c>
      <c r="B23" s="79">
        <f t="shared" si="3"/>
        <v>1.6696666666666664</v>
      </c>
      <c r="C23" s="79">
        <f t="shared" si="4"/>
        <v>0.82200000000000006</v>
      </c>
      <c r="M23" s="5" t="s">
        <v>12</v>
      </c>
      <c r="N23" s="79">
        <f t="shared" si="5"/>
        <v>0.85833333333333339</v>
      </c>
      <c r="O23" s="85">
        <v>0.66</v>
      </c>
      <c r="T23" s="5" t="s">
        <v>12</v>
      </c>
      <c r="U23" s="79">
        <f t="shared" si="6"/>
        <v>1.4854999999999998</v>
      </c>
      <c r="V23" s="79">
        <f t="shared" si="7"/>
        <v>0.33600000000000002</v>
      </c>
      <c r="AH23" s="5" t="s">
        <v>12</v>
      </c>
      <c r="AI23" s="79">
        <f t="shared" si="8"/>
        <v>1.6213749999999998</v>
      </c>
      <c r="AJ23" s="79">
        <f t="shared" si="9"/>
        <v>0.57250000000000001</v>
      </c>
      <c r="BC23" s="5" t="s">
        <v>12</v>
      </c>
      <c r="BD23" s="79">
        <f>AVERAGE(BH9:BM9)</f>
        <v>1.7338333333333333</v>
      </c>
      <c r="BE23" s="73">
        <v>1.3720000000000001</v>
      </c>
      <c r="BF23" s="54"/>
      <c r="BG23" s="54"/>
      <c r="BH23" s="54"/>
      <c r="BI23" s="54"/>
      <c r="BJ23" s="54"/>
      <c r="BK23" s="54"/>
      <c r="BL23" s="54"/>
      <c r="BM23" s="54"/>
      <c r="BN23" s="54"/>
      <c r="BO23" s="54"/>
      <c r="BP23" s="54"/>
      <c r="BQ23" s="54"/>
      <c r="BR23" s="54"/>
      <c r="BS23" s="54"/>
      <c r="BT23" s="54"/>
      <c r="BU23" s="54"/>
      <c r="BW23" s="5" t="s">
        <v>12</v>
      </c>
      <c r="BX23" s="79">
        <f t="shared" si="10"/>
        <v>1.6289687500000003</v>
      </c>
      <c r="BY23" s="41">
        <v>0.89200000000000002</v>
      </c>
      <c r="BZ23" s="54"/>
      <c r="CA23" s="54"/>
      <c r="CB23" s="54"/>
      <c r="CC23" s="54"/>
      <c r="CD23" s="54"/>
      <c r="CE23" s="54"/>
      <c r="CF23" s="54"/>
      <c r="CG23" s="54"/>
      <c r="CH23" s="54"/>
      <c r="CI23" s="54"/>
      <c r="CJ23" s="54"/>
      <c r="CK23" s="54"/>
      <c r="CL23" s="54"/>
      <c r="CM23" s="54"/>
      <c r="CN23" s="54"/>
      <c r="CO23" s="54"/>
      <c r="CP23" s="54"/>
      <c r="CQ23" s="54"/>
      <c r="CR23" s="54"/>
      <c r="CS23" s="54"/>
      <c r="CT23" s="54"/>
      <c r="CU23" s="54"/>
      <c r="CV23" s="54"/>
      <c r="CW23" s="54"/>
      <c r="CX23" s="54"/>
      <c r="CY23" s="54"/>
      <c r="CZ23" s="54"/>
      <c r="DA23" s="54"/>
      <c r="DB23" s="54"/>
      <c r="DC23" s="54"/>
      <c r="DD23" s="54"/>
      <c r="DE23" s="54"/>
      <c r="DF23" s="54"/>
      <c r="DG23" s="54"/>
      <c r="DH23" s="54"/>
      <c r="DI23" s="54"/>
      <c r="DJ23" s="54"/>
      <c r="DK23" s="54"/>
      <c r="DL23" s="54"/>
      <c r="DM23" s="5" t="s">
        <v>12</v>
      </c>
      <c r="DN23" s="79">
        <f t="shared" si="11"/>
        <v>1.5611250000000001</v>
      </c>
      <c r="DO23" s="41">
        <v>0.51600000000000001</v>
      </c>
      <c r="DP23" s="54"/>
      <c r="DQ23" s="54"/>
      <c r="DR23" s="54"/>
      <c r="DS23" s="54"/>
      <c r="DT23" s="54"/>
      <c r="DU23" s="54"/>
      <c r="DV23" s="54"/>
      <c r="DW23" s="54"/>
      <c r="DX23" s="54"/>
      <c r="DY23" s="54"/>
      <c r="DZ23" s="54"/>
      <c r="EA23" s="54"/>
      <c r="EB23" s="54"/>
      <c r="EC23" s="54"/>
      <c r="ED23" s="54"/>
      <c r="EE23" s="54"/>
      <c r="EF23" s="54"/>
      <c r="EG23" s="54"/>
      <c r="EH23" s="54"/>
      <c r="EI23" s="54"/>
      <c r="EJ23" s="54"/>
      <c r="EK23" s="54"/>
      <c r="EL23" s="54"/>
      <c r="EM23"/>
      <c r="EN23" s="5" t="s">
        <v>12</v>
      </c>
      <c r="EO23" s="68">
        <v>0.66200000000000003</v>
      </c>
      <c r="EP23" s="68">
        <v>0.42699999999999999</v>
      </c>
    </row>
    <row r="24" spans="1:147" s="43" customFormat="1" ht="16">
      <c r="A24" s="6" t="s">
        <v>6</v>
      </c>
      <c r="B24" s="79">
        <f t="shared" si="3"/>
        <v>1.3916666666666666</v>
      </c>
      <c r="C24" s="79">
        <f t="shared" si="4"/>
        <v>1.3755000000000002</v>
      </c>
      <c r="M24" s="6" t="s">
        <v>6</v>
      </c>
      <c r="N24" s="79">
        <f t="shared" si="5"/>
        <v>1.3513333333333335</v>
      </c>
      <c r="O24" s="84">
        <v>1.49</v>
      </c>
      <c r="T24" s="6" t="s">
        <v>6</v>
      </c>
      <c r="U24" s="79">
        <f t="shared" si="6"/>
        <v>1.35625</v>
      </c>
      <c r="V24" s="79">
        <f t="shared" si="7"/>
        <v>1.583</v>
      </c>
      <c r="AH24" s="6" t="s">
        <v>6</v>
      </c>
      <c r="AI24" s="79">
        <f t="shared" si="8"/>
        <v>1.2787500000000001</v>
      </c>
      <c r="AJ24" s="79">
        <f t="shared" si="9"/>
        <v>1.2765</v>
      </c>
      <c r="BC24" s="6" t="s">
        <v>6</v>
      </c>
      <c r="BD24" s="79">
        <f>AVERAGE(BH10:BM10)</f>
        <v>1.4293333333333333</v>
      </c>
      <c r="BE24" s="73">
        <v>1.498</v>
      </c>
      <c r="BF24" s="54"/>
      <c r="BG24" s="54"/>
      <c r="BH24" s="54"/>
      <c r="BI24" s="54"/>
      <c r="BJ24" s="54"/>
      <c r="BK24" s="54"/>
      <c r="BL24" s="54"/>
      <c r="BM24" s="54"/>
      <c r="BN24" s="54"/>
      <c r="BO24" s="54"/>
      <c r="BP24" s="54"/>
      <c r="BQ24" s="54"/>
      <c r="BR24" s="54"/>
      <c r="BS24" s="54"/>
      <c r="BT24" s="54"/>
      <c r="BU24" s="54"/>
      <c r="BW24" s="6" t="s">
        <v>6</v>
      </c>
      <c r="BX24" s="79">
        <f t="shared" si="10"/>
        <v>1.147125</v>
      </c>
      <c r="BY24" s="41">
        <v>1.339</v>
      </c>
      <c r="BZ24" s="54"/>
      <c r="CA24" s="54"/>
      <c r="CB24" s="54"/>
      <c r="CC24" s="54"/>
      <c r="CD24" s="54"/>
      <c r="CE24" s="54"/>
      <c r="CF24" s="54"/>
      <c r="CG24" s="54"/>
      <c r="CH24" s="54"/>
      <c r="CI24" s="54"/>
      <c r="CJ24" s="54"/>
      <c r="CK24" s="54"/>
      <c r="CL24" s="54"/>
      <c r="CM24" s="54"/>
      <c r="CN24" s="54"/>
      <c r="CO24" s="54"/>
      <c r="CP24" s="54"/>
      <c r="CQ24" s="54"/>
      <c r="CR24" s="54"/>
      <c r="CS24" s="54"/>
      <c r="CT24" s="54"/>
      <c r="CU24" s="54"/>
      <c r="CV24" s="54"/>
      <c r="CW24" s="54"/>
      <c r="CX24" s="54"/>
      <c r="CY24" s="54"/>
      <c r="CZ24" s="54"/>
      <c r="DA24" s="54"/>
      <c r="DB24" s="54"/>
      <c r="DC24" s="54"/>
      <c r="DD24" s="54"/>
      <c r="DE24" s="54"/>
      <c r="DF24" s="54"/>
      <c r="DG24" s="54"/>
      <c r="DH24" s="54"/>
      <c r="DI24" s="54"/>
      <c r="DJ24" s="54"/>
      <c r="DK24" s="54"/>
      <c r="DL24" s="54"/>
      <c r="DM24" s="6" t="s">
        <v>6</v>
      </c>
      <c r="DN24" s="79">
        <f t="shared" si="11"/>
        <v>1.1616250000000001</v>
      </c>
      <c r="DO24" s="41">
        <v>1.302</v>
      </c>
      <c r="DP24" s="54"/>
      <c r="DQ24" s="54"/>
      <c r="DR24" s="54"/>
      <c r="DS24" s="54"/>
      <c r="DT24" s="54"/>
      <c r="DU24" s="54"/>
      <c r="DV24" s="54"/>
      <c r="DW24" s="54"/>
      <c r="DX24" s="54"/>
      <c r="DY24" s="54"/>
      <c r="DZ24" s="54"/>
      <c r="EA24" s="54"/>
      <c r="EB24" s="54"/>
      <c r="EC24" s="54"/>
      <c r="ED24" s="54"/>
      <c r="EE24" s="54"/>
      <c r="EF24" s="54"/>
      <c r="EG24" s="54"/>
      <c r="EH24" s="54"/>
      <c r="EI24" s="54"/>
      <c r="EJ24" s="54"/>
      <c r="EK24" s="54"/>
      <c r="EL24" s="54"/>
      <c r="EM24"/>
      <c r="EN24" s="6" t="s">
        <v>6</v>
      </c>
      <c r="EO24" s="68">
        <v>1.9390000000000001</v>
      </c>
      <c r="EP24" s="68">
        <v>1.5580000000000001</v>
      </c>
    </row>
    <row r="25" spans="1:147" ht="16">
      <c r="A25" s="5" t="s">
        <v>5</v>
      </c>
      <c r="B25" s="79" t="s">
        <v>93</v>
      </c>
      <c r="C25" s="79" t="s">
        <v>92</v>
      </c>
      <c r="M25" s="5" t="s">
        <v>5</v>
      </c>
      <c r="N25" s="79" t="s">
        <v>92</v>
      </c>
      <c r="O25" s="85" t="s">
        <v>93</v>
      </c>
      <c r="T25" s="5" t="s">
        <v>5</v>
      </c>
      <c r="U25" s="79" t="s">
        <v>95</v>
      </c>
      <c r="V25" s="79" t="s">
        <v>95</v>
      </c>
      <c r="AH25" s="5" t="s">
        <v>5</v>
      </c>
      <c r="AI25" s="79" t="s">
        <v>92</v>
      </c>
      <c r="AJ25" s="79" t="s">
        <v>95</v>
      </c>
      <c r="BC25" s="5" t="s">
        <v>5</v>
      </c>
      <c r="BD25" s="79">
        <f>AVERAGE(BH11:BM11)</f>
        <v>8.1000000000000003E-2</v>
      </c>
      <c r="BE25" s="73">
        <v>7.3999999999999996E-2</v>
      </c>
      <c r="BR25" s="43"/>
      <c r="BS25" s="43"/>
      <c r="BT25" s="43"/>
      <c r="BU25" s="43"/>
      <c r="BV25" s="43"/>
      <c r="BW25" s="5" t="s">
        <v>5</v>
      </c>
      <c r="BX25" s="79">
        <f t="shared" si="10"/>
        <v>6.088000000000001E-2</v>
      </c>
      <c r="BY25" s="41">
        <v>0.06</v>
      </c>
      <c r="BZ25" s="54"/>
      <c r="CA25" s="54"/>
      <c r="CB25" s="54"/>
      <c r="CC25" s="54"/>
      <c r="CD25" s="54"/>
      <c r="CE25" s="54"/>
      <c r="CF25" s="54"/>
      <c r="CG25" s="54"/>
      <c r="CH25" s="54"/>
      <c r="CI25" s="54"/>
      <c r="CJ25" s="54"/>
      <c r="CK25" s="54"/>
      <c r="CL25" s="54"/>
      <c r="CM25" s="54"/>
      <c r="CN25" s="54"/>
      <c r="CO25" s="54"/>
      <c r="CP25" s="54"/>
      <c r="CQ25" s="54"/>
      <c r="CR25" s="54"/>
      <c r="CS25" s="54"/>
      <c r="CT25" s="54"/>
      <c r="CU25" s="54"/>
      <c r="CV25" s="54"/>
      <c r="CW25" s="54"/>
      <c r="CX25" s="54"/>
      <c r="CY25" s="54"/>
      <c r="CZ25" s="54"/>
      <c r="DA25" s="54"/>
      <c r="DB25" s="54"/>
      <c r="DC25" s="54"/>
      <c r="DD25" s="54"/>
      <c r="DE25" s="54"/>
      <c r="DF25" s="54"/>
      <c r="DG25" s="54"/>
      <c r="DH25" s="54"/>
      <c r="DI25" s="54"/>
      <c r="DJ25" s="54"/>
      <c r="DL25" s="54"/>
      <c r="DM25" s="5" t="s">
        <v>5</v>
      </c>
      <c r="DN25" s="79">
        <v>5.2812500000000012E-2</v>
      </c>
      <c r="DO25" s="41">
        <v>9.2999999999999999E-2</v>
      </c>
      <c r="DP25" s="54"/>
      <c r="DQ25" s="54"/>
      <c r="DR25" s="54"/>
      <c r="DS25" s="54"/>
      <c r="DT25" s="54"/>
      <c r="DU25" s="54"/>
      <c r="DV25" s="54"/>
      <c r="DW25" s="54"/>
      <c r="DX25" s="54"/>
      <c r="DY25" s="54"/>
      <c r="DZ25" s="54"/>
      <c r="EA25" s="54"/>
      <c r="EB25" s="54"/>
      <c r="EC25" s="54"/>
      <c r="ED25" s="54"/>
      <c r="EE25" s="54"/>
      <c r="EF25" s="54"/>
      <c r="EG25" s="54"/>
      <c r="EH25" s="54"/>
      <c r="EI25" s="54"/>
      <c r="EJ25" s="54"/>
      <c r="EK25" s="54"/>
      <c r="EL25" s="54"/>
      <c r="EN25" s="5" t="s">
        <v>5</v>
      </c>
      <c r="EO25" s="79" t="s">
        <v>92</v>
      </c>
      <c r="EP25" s="79" t="s">
        <v>95</v>
      </c>
    </row>
    <row r="26" spans="1:147" ht="16">
      <c r="A26" s="5" t="s">
        <v>3</v>
      </c>
      <c r="B26" s="79">
        <f t="shared" si="3"/>
        <v>16.968999999999998</v>
      </c>
      <c r="C26" s="79">
        <f t="shared" si="4"/>
        <v>17.764499999999998</v>
      </c>
      <c r="D26" s="61"/>
      <c r="E26" s="62"/>
      <c r="F26" s="62"/>
      <c r="G26" s="62"/>
      <c r="M26" s="5" t="s">
        <v>3</v>
      </c>
      <c r="N26" s="79">
        <f t="shared" si="5"/>
        <v>17.593</v>
      </c>
      <c r="O26" s="84">
        <v>17.952999999999999</v>
      </c>
      <c r="T26" s="5" t="s">
        <v>3</v>
      </c>
      <c r="U26" s="79">
        <f t="shared" si="6"/>
        <v>17.008999999999997</v>
      </c>
      <c r="V26" s="79">
        <f t="shared" si="7"/>
        <v>18.088000000000001</v>
      </c>
      <c r="AH26" s="5" t="s">
        <v>3</v>
      </c>
      <c r="AI26" s="79">
        <f t="shared" si="8"/>
        <v>16.925875000000001</v>
      </c>
      <c r="AJ26" s="79">
        <f t="shared" si="9"/>
        <v>17.991500000000002</v>
      </c>
      <c r="BC26" s="5" t="s">
        <v>3</v>
      </c>
      <c r="BD26" s="79">
        <f>AVERAGE(BH12:BM12)</f>
        <v>17.009166666666665</v>
      </c>
      <c r="BE26" s="73">
        <v>17.573</v>
      </c>
      <c r="BR26" s="43"/>
      <c r="BS26" s="43"/>
      <c r="BT26" s="43"/>
      <c r="BU26" s="43"/>
      <c r="BV26" s="43"/>
      <c r="BW26" s="5" t="s">
        <v>3</v>
      </c>
      <c r="BX26" s="79">
        <f t="shared" si="10"/>
        <v>16.614718749999998</v>
      </c>
      <c r="BY26" s="41">
        <v>17.353000000000002</v>
      </c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5" t="s">
        <v>3</v>
      </c>
      <c r="DN26" s="79">
        <f t="shared" si="11"/>
        <v>16.717875000000003</v>
      </c>
      <c r="DO26" s="41">
        <v>18.091999999999999</v>
      </c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N26" s="5" t="s">
        <v>3</v>
      </c>
      <c r="EO26" s="68">
        <v>17.687999999999999</v>
      </c>
      <c r="EP26" s="68">
        <v>17.309999999999999</v>
      </c>
    </row>
    <row r="27" spans="1:147" ht="16">
      <c r="A27" s="5" t="s">
        <v>4</v>
      </c>
      <c r="B27" s="79">
        <f t="shared" si="3"/>
        <v>22.702666666666669</v>
      </c>
      <c r="C27" s="79">
        <f t="shared" si="4"/>
        <v>24.118000000000002</v>
      </c>
      <c r="M27" s="5" t="s">
        <v>4</v>
      </c>
      <c r="N27" s="79">
        <f t="shared" si="5"/>
        <v>23.905666666666665</v>
      </c>
      <c r="O27" s="84">
        <v>24.31</v>
      </c>
      <c r="T27" s="5" t="s">
        <v>4</v>
      </c>
      <c r="U27" s="79">
        <f t="shared" si="6"/>
        <v>22.874125000000003</v>
      </c>
      <c r="V27" s="79">
        <f t="shared" si="7"/>
        <v>24.509</v>
      </c>
      <c r="AH27" s="5" t="s">
        <v>4</v>
      </c>
      <c r="AI27" s="79">
        <f t="shared" si="8"/>
        <v>22.576499999999999</v>
      </c>
      <c r="AJ27" s="79">
        <f t="shared" si="9"/>
        <v>24.158999999999999</v>
      </c>
      <c r="BC27" s="5" t="s">
        <v>4</v>
      </c>
      <c r="BD27" s="79">
        <f>AVERAGE(BH13:BM13)</f>
        <v>21.834500000000002</v>
      </c>
      <c r="BE27" s="73">
        <v>22.771999999999998</v>
      </c>
      <c r="BW27" s="5" t="s">
        <v>4</v>
      </c>
      <c r="BX27" s="79">
        <f t="shared" si="10"/>
        <v>22.465562500000001</v>
      </c>
      <c r="BY27" s="41">
        <v>23.663</v>
      </c>
      <c r="DM27" s="5" t="s">
        <v>4</v>
      </c>
      <c r="DN27" s="79">
        <f t="shared" si="11"/>
        <v>22.489375000000006</v>
      </c>
      <c r="DO27" s="41">
        <v>24.119</v>
      </c>
      <c r="EN27" s="5" t="s">
        <v>4</v>
      </c>
      <c r="EO27" s="68">
        <v>23.251000000000001</v>
      </c>
      <c r="EP27" s="68">
        <v>24.786999999999999</v>
      </c>
    </row>
    <row r="28" spans="1:147" ht="16">
      <c r="A28" s="5" t="s">
        <v>7</v>
      </c>
      <c r="B28" s="79" t="s">
        <v>92</v>
      </c>
      <c r="C28" s="79" t="s">
        <v>92</v>
      </c>
      <c r="M28" s="5" t="s">
        <v>7</v>
      </c>
      <c r="N28" s="79" t="s">
        <v>92</v>
      </c>
      <c r="O28" s="85" t="s">
        <v>92</v>
      </c>
      <c r="T28" s="5" t="s">
        <v>7</v>
      </c>
      <c r="U28" s="79" t="s">
        <v>95</v>
      </c>
      <c r="V28" s="79" t="s">
        <v>92</v>
      </c>
      <c r="AH28" s="5" t="s">
        <v>7</v>
      </c>
      <c r="AI28" s="79" t="s">
        <v>92</v>
      </c>
      <c r="AJ28" s="79" t="s">
        <v>95</v>
      </c>
      <c r="BC28" s="5" t="s">
        <v>7</v>
      </c>
      <c r="BD28" s="79" t="s">
        <v>95</v>
      </c>
      <c r="BE28" s="87" t="s">
        <v>95</v>
      </c>
      <c r="BW28" s="5" t="s">
        <v>7</v>
      </c>
      <c r="BX28" s="88" t="s">
        <v>92</v>
      </c>
      <c r="BY28" s="88" t="s">
        <v>92</v>
      </c>
      <c r="DM28" s="5" t="s">
        <v>7</v>
      </c>
      <c r="DN28" s="79" t="s">
        <v>92</v>
      </c>
      <c r="DO28" s="79" t="s">
        <v>92</v>
      </c>
      <c r="EN28" s="5" t="s">
        <v>7</v>
      </c>
      <c r="EO28" s="79" t="s">
        <v>92</v>
      </c>
      <c r="EP28" s="79" t="s">
        <v>95</v>
      </c>
    </row>
    <row r="29" spans="1:147" ht="17">
      <c r="A29" s="5" t="s">
        <v>13</v>
      </c>
      <c r="B29" s="79">
        <f t="shared" si="3"/>
        <v>1.1396666666666666</v>
      </c>
      <c r="C29" s="79">
        <f t="shared" si="4"/>
        <v>0.47050000000000003</v>
      </c>
      <c r="D29" s="42"/>
      <c r="M29" s="5" t="s">
        <v>13</v>
      </c>
      <c r="N29" s="79">
        <f t="shared" si="5"/>
        <v>0.64766666666666672</v>
      </c>
      <c r="O29" s="84">
        <v>0.34499999999999997</v>
      </c>
      <c r="T29" s="5" t="s">
        <v>13</v>
      </c>
      <c r="U29" s="79">
        <f t="shared" si="6"/>
        <v>1.1067500000000001</v>
      </c>
      <c r="V29" s="79">
        <f t="shared" si="7"/>
        <v>0.3</v>
      </c>
      <c r="AH29" s="5" t="s">
        <v>13</v>
      </c>
      <c r="AI29" s="79">
        <f t="shared" si="8"/>
        <v>1.2816249999999998</v>
      </c>
      <c r="AJ29" s="79">
        <f t="shared" si="9"/>
        <v>0.47699999999999998</v>
      </c>
      <c r="BC29" s="5" t="s">
        <v>13</v>
      </c>
      <c r="BD29" s="79">
        <f>AVERAGE(BH15:BM15)</f>
        <v>1.3476666666666668</v>
      </c>
      <c r="BE29" s="73">
        <v>0.79500000000000004</v>
      </c>
      <c r="BW29" s="5" t="s">
        <v>13</v>
      </c>
      <c r="BX29" s="79">
        <f t="shared" si="10"/>
        <v>1.4828125000000003</v>
      </c>
      <c r="BY29" s="41">
        <v>0.66700000000000004</v>
      </c>
      <c r="DM29" s="5" t="s">
        <v>13</v>
      </c>
      <c r="DN29" s="79">
        <f t="shared" si="11"/>
        <v>1.3739999999999999</v>
      </c>
      <c r="DO29" s="41">
        <v>0.433</v>
      </c>
      <c r="EN29" s="5" t="s">
        <v>13</v>
      </c>
      <c r="EO29" s="68">
        <v>0.1</v>
      </c>
      <c r="EP29" s="68">
        <v>0.123</v>
      </c>
    </row>
    <row r="30" spans="1:147" ht="17">
      <c r="A30" s="5" t="s">
        <v>14</v>
      </c>
      <c r="B30" s="79" t="s">
        <v>92</v>
      </c>
      <c r="C30" s="79" t="s">
        <v>92</v>
      </c>
      <c r="D30" s="42"/>
      <c r="M30" s="5" t="s">
        <v>14</v>
      </c>
      <c r="N30" s="79" t="s">
        <v>92</v>
      </c>
      <c r="O30" s="85" t="s">
        <v>92</v>
      </c>
      <c r="T30" s="5" t="s">
        <v>14</v>
      </c>
      <c r="U30" s="79" t="s">
        <v>95</v>
      </c>
      <c r="V30" s="79" t="s">
        <v>92</v>
      </c>
      <c r="AH30" s="5" t="s">
        <v>14</v>
      </c>
      <c r="AI30" s="79" t="s">
        <v>92</v>
      </c>
      <c r="AJ30" s="79" t="s">
        <v>95</v>
      </c>
      <c r="BC30" s="5" t="s">
        <v>14</v>
      </c>
      <c r="BD30" s="79" t="s">
        <v>95</v>
      </c>
      <c r="BE30" s="87" t="s">
        <v>95</v>
      </c>
      <c r="BW30" s="5" t="s">
        <v>14</v>
      </c>
      <c r="BX30" s="88" t="s">
        <v>92</v>
      </c>
      <c r="BY30" s="88" t="s">
        <v>92</v>
      </c>
      <c r="DM30" s="5" t="s">
        <v>14</v>
      </c>
      <c r="DN30" s="79" t="s">
        <v>92</v>
      </c>
      <c r="DO30" s="79" t="s">
        <v>92</v>
      </c>
      <c r="EN30" s="5" t="s">
        <v>14</v>
      </c>
      <c r="EO30" s="79" t="s">
        <v>92</v>
      </c>
      <c r="EP30" s="79" t="s">
        <v>95</v>
      </c>
    </row>
    <row r="31" spans="1:147" ht="16">
      <c r="A31" s="5" t="s">
        <v>41</v>
      </c>
      <c r="B31" s="79">
        <f>SUM(B20:B30)</f>
        <v>100.29050000000001</v>
      </c>
      <c r="C31" s="79">
        <f>SUM(C20:C30)</f>
        <v>100.06000000000002</v>
      </c>
      <c r="D31" s="42"/>
      <c r="M31" s="5" t="s">
        <v>41</v>
      </c>
      <c r="N31" s="79">
        <f>SUM(N20:N30)</f>
        <v>100.15733333333333</v>
      </c>
      <c r="O31" s="79">
        <f>SUM(O20:O30)</f>
        <v>100.92100000000001</v>
      </c>
      <c r="T31" s="5" t="s">
        <v>41</v>
      </c>
      <c r="U31" s="79">
        <f>SUM(U20:U30)</f>
        <v>100.50853571428573</v>
      </c>
      <c r="V31" s="79">
        <f>SUM(V20:V30)</f>
        <v>100.666</v>
      </c>
      <c r="AH31" s="5" t="s">
        <v>41</v>
      </c>
      <c r="AI31" s="79">
        <f>SUM(AI20:AI30)</f>
        <v>99.747660714285715</v>
      </c>
      <c r="AJ31" s="79">
        <f>SUM(AJ20:AJ30)</f>
        <v>99.768000000000001</v>
      </c>
      <c r="BC31" s="5" t="s">
        <v>41</v>
      </c>
      <c r="BD31" s="79">
        <f>SUM(BD20:BD30)</f>
        <v>99.922086666666686</v>
      </c>
      <c r="BE31" s="79">
        <f>SUM(BE20:BE30)</f>
        <v>99.694999999999979</v>
      </c>
      <c r="BW31" s="5" t="s">
        <v>41</v>
      </c>
      <c r="BX31" s="79">
        <f>SUM(BX20:BX30)</f>
        <v>100.39316124999999</v>
      </c>
      <c r="BY31" s="79">
        <f>SUM(BY20:BY30)</f>
        <v>99.644999999999996</v>
      </c>
      <c r="DM31" s="5" t="s">
        <v>41</v>
      </c>
      <c r="DN31" s="79">
        <f>SUM(DN20:DN30)</f>
        <v>100.348125</v>
      </c>
      <c r="DO31" s="41">
        <f t="shared" ref="DO31" si="12">SUM(DO20:DO30)</f>
        <v>100.587</v>
      </c>
      <c r="EN31" s="5" t="s">
        <v>41</v>
      </c>
      <c r="EO31" s="8">
        <f>SUM(EO20:EO30)</f>
        <v>99.35199999999999</v>
      </c>
      <c r="EP31" s="8">
        <f>SUM(EP20:EP30)</f>
        <v>100.027</v>
      </c>
    </row>
    <row r="32" spans="1:147" ht="15">
      <c r="A32" s="47"/>
      <c r="B32" s="42"/>
      <c r="C32" s="42"/>
      <c r="D32" s="42"/>
      <c r="BO32" s="19"/>
    </row>
    <row r="33" spans="1:146" s="10" customFormat="1" ht="75">
      <c r="A33" s="2" t="s">
        <v>18</v>
      </c>
      <c r="B33" s="2" t="s">
        <v>99</v>
      </c>
      <c r="C33" s="6" t="s">
        <v>100</v>
      </c>
      <c r="D33" s="100"/>
      <c r="M33" s="2" t="s">
        <v>16</v>
      </c>
      <c r="N33" s="2" t="s">
        <v>99</v>
      </c>
      <c r="O33" s="6" t="s">
        <v>100</v>
      </c>
      <c r="T33" s="2" t="s">
        <v>20</v>
      </c>
      <c r="U33" s="2" t="s">
        <v>99</v>
      </c>
      <c r="V33" s="6" t="s">
        <v>100</v>
      </c>
      <c r="AH33" s="2" t="s">
        <v>22</v>
      </c>
      <c r="AI33" s="2" t="s">
        <v>99</v>
      </c>
      <c r="AJ33" s="6" t="s">
        <v>100</v>
      </c>
      <c r="BC33" s="101" t="s">
        <v>78</v>
      </c>
      <c r="BD33" s="2" t="s">
        <v>99</v>
      </c>
      <c r="BE33" s="6" t="s">
        <v>100</v>
      </c>
      <c r="BO33" s="102"/>
      <c r="BW33" s="2" t="s">
        <v>80</v>
      </c>
      <c r="BX33" s="2" t="s">
        <v>99</v>
      </c>
      <c r="BY33" s="6" t="s">
        <v>100</v>
      </c>
      <c r="DM33" s="2" t="s">
        <v>82</v>
      </c>
      <c r="DN33" s="2" t="s">
        <v>99</v>
      </c>
      <c r="DO33" s="6" t="s">
        <v>100</v>
      </c>
      <c r="EN33" s="103" t="s">
        <v>96</v>
      </c>
      <c r="EO33" s="104" t="s">
        <v>97</v>
      </c>
      <c r="EP33" s="105" t="s">
        <v>98</v>
      </c>
    </row>
    <row r="34" spans="1:146" s="10" customFormat="1" ht="16">
      <c r="A34" s="2" t="s">
        <v>108</v>
      </c>
      <c r="B34" s="106">
        <v>1.9686990825438724</v>
      </c>
      <c r="C34" s="106">
        <v>1.9535996171378875</v>
      </c>
      <c r="D34" s="100"/>
      <c r="M34" s="2" t="s">
        <v>108</v>
      </c>
      <c r="N34" s="106">
        <v>1.9601933190333938</v>
      </c>
      <c r="O34" s="106">
        <v>1.9688489575292125</v>
      </c>
      <c r="T34" s="2" t="s">
        <v>108</v>
      </c>
      <c r="U34" s="106">
        <v>1.9731264267280044</v>
      </c>
      <c r="V34" s="106">
        <v>1.9690267879206116</v>
      </c>
      <c r="AH34" s="2" t="s">
        <v>108</v>
      </c>
      <c r="AI34" s="106">
        <v>1.95882021360187</v>
      </c>
      <c r="AJ34" s="106">
        <v>1.9574509318252882</v>
      </c>
      <c r="BC34" s="2" t="s">
        <v>108</v>
      </c>
      <c r="BD34" s="106">
        <v>1.9695671676530524</v>
      </c>
      <c r="BE34" s="106">
        <v>1.9538819604728674</v>
      </c>
      <c r="BO34" s="102"/>
      <c r="BW34" s="2" t="s">
        <v>108</v>
      </c>
      <c r="BX34" s="106">
        <v>1.9816610503770018</v>
      </c>
      <c r="BY34" s="106">
        <v>1.9686722034642237</v>
      </c>
      <c r="DM34" s="2" t="s">
        <v>108</v>
      </c>
      <c r="DN34" s="106">
        <v>1.9858366673951071</v>
      </c>
      <c r="DO34" s="106">
        <v>1.9751459611545241</v>
      </c>
      <c r="EN34" s="2" t="s">
        <v>108</v>
      </c>
      <c r="EO34" s="107">
        <v>1.8068021154992122</v>
      </c>
      <c r="EP34" s="107">
        <v>1.9356692569998599</v>
      </c>
    </row>
    <row r="35" spans="1:146" s="10" customFormat="1" ht="16">
      <c r="A35" s="2" t="s">
        <v>109</v>
      </c>
      <c r="B35" s="106">
        <v>3.1300917456127619E-2</v>
      </c>
      <c r="C35" s="106">
        <v>4.6400382862112455E-2</v>
      </c>
      <c r="M35" s="2" t="s">
        <v>109</v>
      </c>
      <c r="N35" s="106">
        <v>3.9806680966606223E-2</v>
      </c>
      <c r="O35" s="106">
        <v>3.1151042470787482E-2</v>
      </c>
      <c r="T35" s="2" t="s">
        <v>109</v>
      </c>
      <c r="U35" s="106">
        <v>2.6873573271995577E-2</v>
      </c>
      <c r="V35" s="106">
        <v>3.0973212079388412E-2</v>
      </c>
      <c r="AH35" s="2" t="s">
        <v>109</v>
      </c>
      <c r="AI35" s="106">
        <v>4.1179786398128471E-2</v>
      </c>
      <c r="AJ35" s="106">
        <v>4.2549068174711824E-2</v>
      </c>
      <c r="BC35" s="2" t="s">
        <v>109</v>
      </c>
      <c r="BD35" s="106">
        <v>3.0432832346947603E-2</v>
      </c>
      <c r="BE35" s="106">
        <v>4.6118039527132559E-2</v>
      </c>
      <c r="BO35" s="102"/>
      <c r="BW35" s="2" t="s">
        <v>109</v>
      </c>
      <c r="BX35" s="106">
        <v>1.8338949622998202E-2</v>
      </c>
      <c r="BY35" s="106">
        <v>3.1327796535776331E-2</v>
      </c>
      <c r="DM35" s="2" t="s">
        <v>109</v>
      </c>
      <c r="DN35" s="106">
        <v>1.4163332604892886E-2</v>
      </c>
      <c r="DO35" s="106">
        <v>2.4854038845475879E-2</v>
      </c>
      <c r="EN35" s="2" t="s">
        <v>109</v>
      </c>
      <c r="EO35" s="107">
        <v>0.19319788450078779</v>
      </c>
      <c r="EP35" s="107">
        <v>6.4330743000140078E-2</v>
      </c>
    </row>
    <row r="36" spans="1:146" s="10" customFormat="1" ht="16">
      <c r="A36" s="2" t="s">
        <v>110</v>
      </c>
      <c r="B36" s="106">
        <v>4.1567063894472026E-2</v>
      </c>
      <c r="C36" s="106">
        <v>1.0291916925224014E-2</v>
      </c>
      <c r="D36" s="100"/>
      <c r="M36" s="2" t="s">
        <v>110</v>
      </c>
      <c r="N36" s="106">
        <v>1.8652694472986217E-2</v>
      </c>
      <c r="O36" s="106">
        <v>1.7640679746237974E-2</v>
      </c>
      <c r="T36" s="2" t="s">
        <v>110</v>
      </c>
      <c r="U36" s="106">
        <v>4.5852733991097294E-2</v>
      </c>
      <c r="V36" s="106">
        <v>9.5665376366998248E-3</v>
      </c>
      <c r="AH36" s="2" t="s">
        <v>110</v>
      </c>
      <c r="AI36" s="106">
        <v>3.6595339908478922E-2</v>
      </c>
      <c r="AJ36" s="106">
        <v>4.5182968695713921E-3</v>
      </c>
      <c r="BC36" s="2" t="s">
        <v>110</v>
      </c>
      <c r="BD36" s="106">
        <v>5.1082506130460545E-2</v>
      </c>
      <c r="BE36" s="106">
        <v>2.4823302484849027E-2</v>
      </c>
      <c r="BO36" s="102"/>
      <c r="BW36" s="2" t="s">
        <v>110</v>
      </c>
      <c r="BX36" s="106">
        <v>5.9542236937129456E-2</v>
      </c>
      <c r="BY36" s="106">
        <v>2.4760063488328141E-2</v>
      </c>
      <c r="DM36" s="2" t="s">
        <v>110</v>
      </c>
      <c r="DN36" s="106">
        <v>6.0668442692627014E-2</v>
      </c>
      <c r="DO36" s="106">
        <v>1.766102902287605E-2</v>
      </c>
      <c r="EN36" s="2" t="s">
        <v>110</v>
      </c>
      <c r="EO36" s="107">
        <v>4.8791918942340612E-2</v>
      </c>
      <c r="EP36" s="107">
        <v>3.1339366179552949E-2</v>
      </c>
    </row>
    <row r="37" spans="1:146" s="10" customFormat="1" ht="15">
      <c r="A37" s="2" t="s">
        <v>85</v>
      </c>
      <c r="B37" s="106">
        <v>1.4815509845989795E-3</v>
      </c>
      <c r="C37" s="106">
        <v>2.2002874526716471E-3</v>
      </c>
      <c r="D37" s="100"/>
      <c r="M37" s="2" t="s">
        <v>85</v>
      </c>
      <c r="N37" s="106">
        <v>1.6724994508363969E-3</v>
      </c>
      <c r="O37" s="106">
        <v>2.1299323412648776E-3</v>
      </c>
      <c r="T37" s="2" t="s">
        <v>85</v>
      </c>
      <c r="U37" s="106">
        <v>1.6999534593574179E-3</v>
      </c>
      <c r="V37" s="106">
        <v>1.4314163606839001E-3</v>
      </c>
      <c r="AH37" s="2" t="s">
        <v>85</v>
      </c>
      <c r="AI37" s="106">
        <v>1.608028782310806E-3</v>
      </c>
      <c r="AJ37" s="106">
        <v>1.3734729072531252E-3</v>
      </c>
      <c r="BC37" s="2" t="s">
        <v>85</v>
      </c>
      <c r="BD37" s="108" t="s">
        <v>101</v>
      </c>
      <c r="BE37" s="108" t="s">
        <v>101</v>
      </c>
      <c r="BO37" s="102"/>
      <c r="BW37" s="2" t="s">
        <v>85</v>
      </c>
      <c r="BX37" s="108" t="s">
        <v>101</v>
      </c>
      <c r="BY37" s="107">
        <v>2.3191482635978073E-3</v>
      </c>
      <c r="DM37" s="2" t="s">
        <v>85</v>
      </c>
      <c r="DN37" s="108" t="s">
        <v>101</v>
      </c>
      <c r="DO37" s="108" t="s">
        <v>101</v>
      </c>
      <c r="EN37" s="2" t="s">
        <v>85</v>
      </c>
      <c r="EO37" s="107">
        <v>6.4385855119891925E-3</v>
      </c>
      <c r="EP37" s="107">
        <v>3.8962337469483233E-3</v>
      </c>
    </row>
    <row r="38" spans="1:146" s="10" customFormat="1" ht="15">
      <c r="A38" s="2" t="s">
        <v>86</v>
      </c>
      <c r="B38" s="106">
        <v>4.7563204536654052E-2</v>
      </c>
      <c r="C38" s="106">
        <v>2.3470024499885309E-2</v>
      </c>
      <c r="D38" s="100"/>
      <c r="M38" s="2" t="s">
        <v>86</v>
      </c>
      <c r="N38" s="106">
        <v>2.4469145925318212E-2</v>
      </c>
      <c r="O38" s="106">
        <v>1.8703805359735346E-2</v>
      </c>
      <c r="T38" s="2" t="s">
        <v>86</v>
      </c>
      <c r="U38" s="106">
        <v>4.2216187669262176E-2</v>
      </c>
      <c r="V38" s="106">
        <v>9.5384258226898881E-3</v>
      </c>
      <c r="AH38" s="2" t="s">
        <v>86</v>
      </c>
      <c r="AI38" s="106">
        <v>4.6350397040704233E-2</v>
      </c>
      <c r="AJ38" s="106">
        <v>1.636633860444579E-2</v>
      </c>
      <c r="BC38" s="2" t="s">
        <v>86</v>
      </c>
      <c r="BD38" s="106">
        <v>4.9476333201536875E-2</v>
      </c>
      <c r="BE38" s="106">
        <v>3.9286592939620071E-2</v>
      </c>
      <c r="BO38" s="102"/>
      <c r="BW38" s="2" t="s">
        <v>86</v>
      </c>
      <c r="BX38" s="106">
        <v>4.6274441003717762E-2</v>
      </c>
      <c r="BY38" s="106">
        <v>2.5581250167997081E-2</v>
      </c>
      <c r="DM38" s="2" t="s">
        <v>86</v>
      </c>
      <c r="DN38" s="106">
        <v>4.4382972721024289E-2</v>
      </c>
      <c r="DO38" s="106">
        <v>1.4643618022127877E-2</v>
      </c>
      <c r="EN38" s="2" t="s">
        <v>86</v>
      </c>
      <c r="EO38" s="107">
        <v>1.8983827398245934E-2</v>
      </c>
      <c r="EP38" s="107">
        <v>1.2228809040976493E-2</v>
      </c>
    </row>
    <row r="39" spans="1:146" s="10" customFormat="1" ht="15">
      <c r="A39" s="109" t="s">
        <v>111</v>
      </c>
      <c r="B39" s="106">
        <v>1.882262804302063E-2</v>
      </c>
      <c r="C39" s="106">
        <v>4.1181956709947204E-2</v>
      </c>
      <c r="D39" s="110"/>
      <c r="M39" s="109" t="s">
        <v>111</v>
      </c>
      <c r="N39" s="106">
        <v>3.8618186540381363E-2</v>
      </c>
      <c r="O39" s="106">
        <v>1.452294491634337E-2</v>
      </c>
      <c r="T39" s="109" t="s">
        <v>111</v>
      </c>
      <c r="U39" s="106">
        <v>1.2536293340053198E-2</v>
      </c>
      <c r="V39" s="106">
        <v>2.9890433658711524E-2</v>
      </c>
      <c r="AH39" s="109" t="s">
        <v>111</v>
      </c>
      <c r="AI39" s="106">
        <v>0</v>
      </c>
      <c r="AJ39" s="106">
        <v>0</v>
      </c>
      <c r="BC39" s="109" t="s">
        <v>111</v>
      </c>
      <c r="BD39" s="107">
        <v>2.4182052565468751E-2</v>
      </c>
      <c r="BE39" s="107">
        <v>3.7833763352103984E-2</v>
      </c>
      <c r="BO39" s="102"/>
      <c r="BW39" s="109" t="s">
        <v>111</v>
      </c>
      <c r="BX39" s="107">
        <v>1.5820014461604692E-2</v>
      </c>
      <c r="BY39" s="107">
        <v>2.3257481708865137E-2</v>
      </c>
      <c r="DM39" s="109" t="s">
        <v>111</v>
      </c>
      <c r="DN39" s="107">
        <v>4.9066447076181186E-3</v>
      </c>
      <c r="DO39" s="107">
        <v>2.268380586531148E-2</v>
      </c>
      <c r="EN39" s="109" t="s">
        <v>111</v>
      </c>
      <c r="EO39" s="107">
        <v>0</v>
      </c>
      <c r="EP39" s="107">
        <v>2.1608584911144087E-2</v>
      </c>
    </row>
    <row r="40" spans="1:146" s="10" customFormat="1" ht="15">
      <c r="A40" s="109" t="s">
        <v>112</v>
      </c>
      <c r="B40" s="106">
        <v>2.3110634256300985E-2</v>
      </c>
      <c r="C40" s="106">
        <v>3.5975767816356918E-4</v>
      </c>
      <c r="D40" s="100"/>
      <c r="M40" s="109" t="s">
        <v>112</v>
      </c>
      <c r="N40" s="106">
        <v>2.1299185254072678E-3</v>
      </c>
      <c r="O40" s="106">
        <v>3.0140724730487935E-2</v>
      </c>
      <c r="T40" s="109" t="s">
        <v>112</v>
      </c>
      <c r="U40" s="106">
        <v>2.8232532355076771E-2</v>
      </c>
      <c r="V40" s="106">
        <v>1.764313704095756E-2</v>
      </c>
      <c r="AH40" s="109" t="s">
        <v>112</v>
      </c>
      <c r="AI40" s="106">
        <v>3.8666755159564879E-2</v>
      </c>
      <c r="AJ40" s="106">
        <v>3.8599257941485429E-2</v>
      </c>
      <c r="BC40" s="109" t="s">
        <v>112</v>
      </c>
      <c r="BD40" s="107">
        <v>1.8960493835265546E-2</v>
      </c>
      <c r="BE40" s="107">
        <v>7.5378439328794775E-3</v>
      </c>
      <c r="BO40" s="102"/>
      <c r="BW40" s="109" t="s">
        <v>112</v>
      </c>
      <c r="BX40" s="107">
        <v>1.8648396975866802E-2</v>
      </c>
      <c r="BY40" s="107">
        <v>1.7360616267897935E-2</v>
      </c>
      <c r="DM40" s="109" t="s">
        <v>112</v>
      </c>
      <c r="DN40" s="107">
        <v>3.0025620953880568E-2</v>
      </c>
      <c r="DO40" s="107">
        <v>1.6399543047072054E-2</v>
      </c>
      <c r="EN40" s="109" t="s">
        <v>112</v>
      </c>
      <c r="EO40" s="107">
        <v>5.8814673656970337E-2</v>
      </c>
      <c r="EP40" s="107">
        <v>2.5587485133029008E-2</v>
      </c>
    </row>
    <row r="41" spans="1:146" s="10" customFormat="1" ht="15">
      <c r="A41" s="2" t="s">
        <v>87</v>
      </c>
      <c r="B41" s="108" t="s">
        <v>101</v>
      </c>
      <c r="C41" s="108" t="s">
        <v>101</v>
      </c>
      <c r="D41" s="100"/>
      <c r="M41" s="2" t="s">
        <v>87</v>
      </c>
      <c r="N41" s="108" t="s">
        <v>101</v>
      </c>
      <c r="O41" s="108" t="s">
        <v>101</v>
      </c>
      <c r="T41" s="2" t="s">
        <v>87</v>
      </c>
      <c r="U41" s="108" t="s">
        <v>101</v>
      </c>
      <c r="V41" s="108" t="s">
        <v>101</v>
      </c>
      <c r="AH41" s="2" t="s">
        <v>87</v>
      </c>
      <c r="AI41" s="108" t="s">
        <v>101</v>
      </c>
      <c r="AJ41" s="108" t="s">
        <v>101</v>
      </c>
      <c r="BC41" s="2" t="s">
        <v>87</v>
      </c>
      <c r="BD41" s="107">
        <v>2.4761373229749226E-3</v>
      </c>
      <c r="BE41" s="107">
        <v>2.2699773579951477E-3</v>
      </c>
      <c r="BO41" s="102"/>
      <c r="BW41" s="2" t="s">
        <v>87</v>
      </c>
      <c r="BX41" s="107">
        <v>1.667093337892923E-3</v>
      </c>
      <c r="BY41" s="107">
        <v>1.8433496074182936E-3</v>
      </c>
      <c r="DM41" s="2" t="s">
        <v>87</v>
      </c>
      <c r="DN41" s="107">
        <v>1.6084774808746744E-3</v>
      </c>
      <c r="DO41" s="107">
        <v>2.8273605152322086E-3</v>
      </c>
      <c r="EN41" s="2" t="s">
        <v>87</v>
      </c>
      <c r="EO41" s="108" t="s">
        <v>101</v>
      </c>
      <c r="EP41" s="108" t="s">
        <v>101</v>
      </c>
    </row>
    <row r="42" spans="1:146" s="10" customFormat="1" ht="15">
      <c r="A42" s="2" t="s">
        <v>88</v>
      </c>
      <c r="B42" s="106">
        <v>0.91144273692389133</v>
      </c>
      <c r="C42" s="106">
        <v>0.95637127258495924</v>
      </c>
      <c r="M42" s="2" t="s">
        <v>88</v>
      </c>
      <c r="N42" s="106">
        <v>0.94565896383771741</v>
      </c>
      <c r="O42" s="106">
        <v>0.95930095828784634</v>
      </c>
      <c r="T42" s="2" t="s">
        <v>88</v>
      </c>
      <c r="U42" s="106">
        <v>0.91141662328127748</v>
      </c>
      <c r="V42" s="106">
        <v>0.96818820431389196</v>
      </c>
      <c r="AH42" s="2" t="s">
        <v>88</v>
      </c>
      <c r="AI42" s="106">
        <v>0.91233203397611096</v>
      </c>
      <c r="AJ42" s="106">
        <v>0.96978446490572112</v>
      </c>
      <c r="BC42" s="2" t="s">
        <v>88</v>
      </c>
      <c r="BD42" s="106">
        <v>0.91517680145479374</v>
      </c>
      <c r="BE42" s="106">
        <v>0.94878535666513675</v>
      </c>
      <c r="BW42" s="2" t="s">
        <v>88</v>
      </c>
      <c r="BX42" s="106">
        <v>0.88992463858810422</v>
      </c>
      <c r="BY42" s="106">
        <v>0.93834660241506584</v>
      </c>
      <c r="DM42" s="2" t="s">
        <v>88</v>
      </c>
      <c r="DN42" s="106">
        <v>0.89617245474996676</v>
      </c>
      <c r="DO42" s="106">
        <v>0.96809299547022865</v>
      </c>
      <c r="EN42" s="2" t="s">
        <v>88</v>
      </c>
      <c r="EO42" s="106">
        <v>0.95639286024790404</v>
      </c>
      <c r="EP42" s="106">
        <v>0.93472781163122065</v>
      </c>
    </row>
    <row r="43" spans="1:146" s="10" customFormat="1" ht="15">
      <c r="A43" s="2" t="s">
        <v>89</v>
      </c>
      <c r="B43" s="106">
        <v>0.87639710037384477</v>
      </c>
      <c r="C43" s="106">
        <v>0.93318069397086156</v>
      </c>
      <c r="M43" s="2" t="s">
        <v>89</v>
      </c>
      <c r="N43" s="106">
        <v>0.92352024637360075</v>
      </c>
      <c r="O43" s="106">
        <v>0.93358470238402547</v>
      </c>
      <c r="T43" s="2" t="s">
        <v>89</v>
      </c>
      <c r="U43" s="106">
        <v>0.88091412725674412</v>
      </c>
      <c r="V43" s="106">
        <v>0.94285682740628507</v>
      </c>
      <c r="AH43" s="2" t="s">
        <v>89</v>
      </c>
      <c r="AI43" s="106">
        <v>0.87459971254919189</v>
      </c>
      <c r="AJ43" s="106">
        <v>0.93591783642543902</v>
      </c>
      <c r="BC43" s="2" t="s">
        <v>89</v>
      </c>
      <c r="BD43" s="106">
        <v>0.84433761593898116</v>
      </c>
      <c r="BE43" s="106">
        <v>0.88363754401797501</v>
      </c>
      <c r="BW43" s="2" t="s">
        <v>89</v>
      </c>
      <c r="BX43" s="106">
        <v>0.86482543591622973</v>
      </c>
      <c r="BY43" s="106">
        <v>0.91962219272421986</v>
      </c>
      <c r="DM43" s="2" t="s">
        <v>89</v>
      </c>
      <c r="DN43" s="106">
        <v>0.86644065917763169</v>
      </c>
      <c r="DO43" s="106">
        <v>0.9275572339923126</v>
      </c>
      <c r="EN43" s="2" t="s">
        <v>89</v>
      </c>
      <c r="EO43" s="106">
        <v>0.90354576036444212</v>
      </c>
      <c r="EP43" s="106">
        <v>0.96197322473169888</v>
      </c>
    </row>
    <row r="44" spans="1:146" s="10" customFormat="1" ht="15">
      <c r="A44" s="2" t="s">
        <v>90</v>
      </c>
      <c r="B44" s="108" t="s">
        <v>101</v>
      </c>
      <c r="C44" s="108" t="s">
        <v>101</v>
      </c>
      <c r="M44" s="2" t="s">
        <v>90</v>
      </c>
      <c r="N44" s="108" t="s">
        <v>101</v>
      </c>
      <c r="O44" s="108" t="s">
        <v>101</v>
      </c>
      <c r="T44" s="2" t="s">
        <v>90</v>
      </c>
      <c r="U44" s="108" t="s">
        <v>101</v>
      </c>
      <c r="V44" s="108" t="s">
        <v>101</v>
      </c>
      <c r="AH44" s="2" t="s">
        <v>90</v>
      </c>
      <c r="AI44" s="108" t="s">
        <v>101</v>
      </c>
      <c r="AJ44" s="108" t="s">
        <v>101</v>
      </c>
      <c r="BC44" s="2" t="s">
        <v>90</v>
      </c>
      <c r="BD44" s="108" t="s">
        <v>101</v>
      </c>
      <c r="BE44" s="108" t="s">
        <v>101</v>
      </c>
      <c r="BW44" s="2" t="s">
        <v>90</v>
      </c>
      <c r="BX44" s="108" t="s">
        <v>101</v>
      </c>
      <c r="BY44" s="108" t="s">
        <v>101</v>
      </c>
      <c r="DM44" s="2" t="s">
        <v>90</v>
      </c>
      <c r="DN44" s="108" t="s">
        <v>101</v>
      </c>
      <c r="DO44" s="108" t="s">
        <v>101</v>
      </c>
      <c r="EN44" s="2" t="s">
        <v>90</v>
      </c>
      <c r="EO44" s="108" t="s">
        <v>101</v>
      </c>
      <c r="EP44" s="108" t="s">
        <v>101</v>
      </c>
    </row>
    <row r="45" spans="1:146" s="10" customFormat="1" ht="15">
      <c r="A45" s="2" t="s">
        <v>91</v>
      </c>
      <c r="B45" s="106">
        <v>7.9615080987217049E-2</v>
      </c>
      <c r="C45" s="106">
        <v>3.2944090178287373E-2</v>
      </c>
      <c r="M45" s="2" t="s">
        <v>91</v>
      </c>
      <c r="N45" s="106">
        <v>4.527834487375236E-2</v>
      </c>
      <c r="O45" s="106">
        <v>2.3976252234058963E-2</v>
      </c>
      <c r="T45" s="2" t="s">
        <v>91</v>
      </c>
      <c r="U45" s="106">
        <v>7.7131548647131926E-2</v>
      </c>
      <c r="V45" s="106">
        <v>2.0885017760080626E-2</v>
      </c>
      <c r="AH45" s="2" t="s">
        <v>91</v>
      </c>
      <c r="AI45" s="106">
        <v>8.9847732583638276E-2</v>
      </c>
      <c r="AJ45" s="106">
        <v>3.344033234608406E-2</v>
      </c>
      <c r="BC45" s="2" t="s">
        <v>91</v>
      </c>
      <c r="BD45" s="106">
        <v>9.4308059550518561E-2</v>
      </c>
      <c r="BE45" s="106">
        <v>5.5825619249440524E-2</v>
      </c>
      <c r="BW45" s="2" t="s">
        <v>91</v>
      </c>
      <c r="BX45" s="106">
        <v>0.10329774277945371</v>
      </c>
      <c r="BY45" s="106">
        <v>4.6909295356609641E-2</v>
      </c>
      <c r="DM45" s="2" t="s">
        <v>91</v>
      </c>
      <c r="DN45" s="106">
        <v>9.5794727516376535E-2</v>
      </c>
      <c r="DO45" s="106">
        <v>3.0134414064839528E-2</v>
      </c>
      <c r="EN45" s="2" t="s">
        <v>91</v>
      </c>
      <c r="EO45" s="106">
        <v>7.032373878108204E-3</v>
      </c>
      <c r="EP45" s="106">
        <v>8.6384846254300984E-3</v>
      </c>
    </row>
    <row r="46" spans="1:146" s="10" customFormat="1" ht="15">
      <c r="A46" s="2" t="s">
        <v>102</v>
      </c>
      <c r="B46" s="108" t="s">
        <v>101</v>
      </c>
      <c r="C46" s="108" t="s">
        <v>101</v>
      </c>
      <c r="M46" s="2" t="s">
        <v>102</v>
      </c>
      <c r="N46" s="108" t="s">
        <v>101</v>
      </c>
      <c r="O46" s="108" t="s">
        <v>101</v>
      </c>
      <c r="T46" s="2" t="s">
        <v>102</v>
      </c>
      <c r="U46" s="108" t="s">
        <v>101</v>
      </c>
      <c r="V46" s="108" t="s">
        <v>101</v>
      </c>
      <c r="AH46" s="2" t="s">
        <v>102</v>
      </c>
      <c r="AI46" s="108" t="s">
        <v>101</v>
      </c>
      <c r="AJ46" s="108" t="s">
        <v>101</v>
      </c>
      <c r="BC46" s="2" t="s">
        <v>102</v>
      </c>
      <c r="BD46" s="108" t="s">
        <v>101</v>
      </c>
      <c r="BE46" s="108" t="s">
        <v>101</v>
      </c>
      <c r="BW46" s="2" t="s">
        <v>102</v>
      </c>
      <c r="BX46" s="108" t="s">
        <v>101</v>
      </c>
      <c r="BY46" s="108" t="s">
        <v>101</v>
      </c>
      <c r="DM46" s="2" t="s">
        <v>102</v>
      </c>
      <c r="DN46" s="108" t="s">
        <v>101</v>
      </c>
      <c r="DO46" s="108" t="s">
        <v>101</v>
      </c>
      <c r="EN46" s="2" t="s">
        <v>102</v>
      </c>
      <c r="EO46" s="108" t="s">
        <v>101</v>
      </c>
      <c r="EP46" s="108" t="s">
        <v>101</v>
      </c>
    </row>
    <row r="47" spans="1:146" s="10" customFormat="1" ht="15">
      <c r="A47" s="5" t="s">
        <v>41</v>
      </c>
      <c r="B47" s="106">
        <f>SUM(B34:B45)</f>
        <v>3.9999999999999996</v>
      </c>
      <c r="C47" s="106">
        <f>SUM(C34:C45)</f>
        <v>4</v>
      </c>
      <c r="M47" s="5" t="s">
        <v>41</v>
      </c>
      <c r="N47" s="106">
        <f>SUM(N34:N45)</f>
        <v>4</v>
      </c>
      <c r="O47" s="106">
        <f>SUM(O34:O45)</f>
        <v>3.9999999999999996</v>
      </c>
      <c r="T47" s="5" t="s">
        <v>41</v>
      </c>
      <c r="U47" s="106">
        <f>SUM(U34:U45)</f>
        <v>4.0000000000000009</v>
      </c>
      <c r="V47" s="106">
        <f>SUM(V34:V45)</f>
        <v>4.0000000000000009</v>
      </c>
      <c r="AH47" s="5" t="s">
        <v>41</v>
      </c>
      <c r="AI47" s="106">
        <f>SUM(AI34:AI45)</f>
        <v>3.9999999999999987</v>
      </c>
      <c r="AJ47" s="106">
        <f>SUM(AJ34:AJ45)</f>
        <v>4</v>
      </c>
      <c r="BC47" s="5" t="s">
        <v>41</v>
      </c>
      <c r="BD47" s="106">
        <f>SUM(BD34:BD45)</f>
        <v>4</v>
      </c>
      <c r="BE47" s="106">
        <f>SUM(BE34:BE45)</f>
        <v>4</v>
      </c>
      <c r="BW47" s="5" t="s">
        <v>41</v>
      </c>
      <c r="BX47" s="106">
        <f>SUM(BX34:BX45)</f>
        <v>3.9999999999999996</v>
      </c>
      <c r="BY47" s="106">
        <f>SUM(BY34:BY45)</f>
        <v>4</v>
      </c>
      <c r="DM47" s="5" t="s">
        <v>41</v>
      </c>
      <c r="DN47" s="106">
        <f>SUM(DN34:DN45)</f>
        <v>4</v>
      </c>
      <c r="DO47" s="106">
        <f>SUM(DO34:DO45)</f>
        <v>4.0000000000000009</v>
      </c>
      <c r="EN47" s="5" t="s">
        <v>41</v>
      </c>
      <c r="EO47" s="106">
        <f>SUM(EO34:EO45)</f>
        <v>4.0000000000000009</v>
      </c>
      <c r="EP47" s="106">
        <f>SUM(EP34:EP45)</f>
        <v>4</v>
      </c>
    </row>
  </sheetData>
  <phoneticPr fontId="2" type="noConversion"/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47"/>
  <sheetViews>
    <sheetView workbookViewId="0"/>
  </sheetViews>
  <sheetFormatPr baseColWidth="10" defaultColWidth="8.83203125" defaultRowHeight="14" x14ac:dyDescent="0"/>
  <cols>
    <col min="1" max="1" width="8.1640625" customWidth="1"/>
    <col min="2" max="12" width="7.5" customWidth="1"/>
    <col min="14" max="14" width="8.1640625" customWidth="1"/>
    <col min="15" max="27" width="7.33203125" customWidth="1"/>
    <col min="28" max="28" width="6.5" customWidth="1"/>
    <col min="29" max="32" width="7.33203125" customWidth="1"/>
    <col min="33" max="33" width="7.1640625" customWidth="1"/>
    <col min="34" max="34" width="7.33203125" customWidth="1"/>
    <col min="36" max="51" width="8.5" customWidth="1"/>
    <col min="71" max="71" width="8" customWidth="1"/>
    <col min="72" max="78" width="9.5" bestFit="1" customWidth="1"/>
  </cols>
  <sheetData>
    <row r="1" spans="1:78" ht="16">
      <c r="A1" s="128" t="s">
        <v>119</v>
      </c>
    </row>
    <row r="2" spans="1:78">
      <c r="A2" s="127" t="s">
        <v>120</v>
      </c>
    </row>
    <row r="3" spans="1:78">
      <c r="A3" s="129" t="s">
        <v>121</v>
      </c>
    </row>
    <row r="4" spans="1:78" ht="15">
      <c r="A4" s="2" t="s">
        <v>25</v>
      </c>
      <c r="B4" s="2" t="s">
        <v>25</v>
      </c>
      <c r="C4" s="2" t="s">
        <v>24</v>
      </c>
      <c r="D4" s="2" t="s">
        <v>24</v>
      </c>
      <c r="E4" s="2" t="s">
        <v>24</v>
      </c>
      <c r="F4" s="2" t="s">
        <v>24</v>
      </c>
      <c r="G4" s="2" t="s">
        <v>24</v>
      </c>
      <c r="H4" s="2" t="s">
        <v>24</v>
      </c>
      <c r="I4" s="2" t="s">
        <v>24</v>
      </c>
      <c r="J4" s="2" t="s">
        <v>24</v>
      </c>
      <c r="K4" s="2" t="s">
        <v>24</v>
      </c>
      <c r="L4" s="2" t="s">
        <v>24</v>
      </c>
      <c r="M4" s="9"/>
      <c r="N4" s="2" t="s">
        <v>27</v>
      </c>
      <c r="O4" s="2" t="s">
        <v>27</v>
      </c>
      <c r="P4" s="2" t="s">
        <v>27</v>
      </c>
      <c r="Q4" s="2" t="s">
        <v>26</v>
      </c>
      <c r="R4" s="2" t="s">
        <v>26</v>
      </c>
      <c r="S4" s="2" t="s">
        <v>26</v>
      </c>
      <c r="T4" s="2" t="s">
        <v>26</v>
      </c>
      <c r="U4" s="2" t="s">
        <v>26</v>
      </c>
      <c r="V4" s="2" t="s">
        <v>26</v>
      </c>
      <c r="W4" s="2" t="s">
        <v>26</v>
      </c>
      <c r="X4" s="2" t="s">
        <v>26</v>
      </c>
      <c r="Y4" s="2" t="s">
        <v>26</v>
      </c>
      <c r="Z4" s="2" t="s">
        <v>26</v>
      </c>
      <c r="AA4" s="2" t="s">
        <v>26</v>
      </c>
      <c r="AB4" s="2" t="s">
        <v>26</v>
      </c>
      <c r="AC4" s="2" t="s">
        <v>26</v>
      </c>
      <c r="AD4" s="2" t="s">
        <v>26</v>
      </c>
      <c r="AE4" s="2" t="s">
        <v>26</v>
      </c>
      <c r="AF4" s="2" t="s">
        <v>26</v>
      </c>
      <c r="AG4" s="2" t="s">
        <v>26</v>
      </c>
      <c r="AH4" s="2" t="s">
        <v>26</v>
      </c>
      <c r="AI4" s="10"/>
      <c r="AJ4" s="2" t="s">
        <v>29</v>
      </c>
      <c r="AK4" s="2" t="s">
        <v>29</v>
      </c>
      <c r="AL4" s="2" t="s">
        <v>28</v>
      </c>
      <c r="AM4" s="2" t="s">
        <v>28</v>
      </c>
      <c r="AN4" s="2" t="s">
        <v>28</v>
      </c>
      <c r="AO4" s="2" t="s">
        <v>28</v>
      </c>
      <c r="AP4" s="2" t="s">
        <v>28</v>
      </c>
      <c r="AQ4" s="2" t="s">
        <v>28</v>
      </c>
      <c r="AR4" s="2" t="s">
        <v>28</v>
      </c>
      <c r="AS4" s="2" t="s">
        <v>28</v>
      </c>
      <c r="AT4" s="2" t="s">
        <v>28</v>
      </c>
      <c r="AU4" s="2" t="s">
        <v>28</v>
      </c>
      <c r="AV4" s="2" t="s">
        <v>28</v>
      </c>
      <c r="AW4" s="2" t="s">
        <v>28</v>
      </c>
      <c r="AX4" s="2" t="s">
        <v>28</v>
      </c>
      <c r="AY4" s="2" t="s">
        <v>28</v>
      </c>
      <c r="AZ4" s="10"/>
      <c r="BA4" s="2" t="s">
        <v>31</v>
      </c>
      <c r="BB4" s="2" t="s">
        <v>31</v>
      </c>
      <c r="BC4" s="2" t="s">
        <v>30</v>
      </c>
      <c r="BD4" s="2" t="s">
        <v>30</v>
      </c>
      <c r="BE4" s="2" t="s">
        <v>30</v>
      </c>
      <c r="BF4" s="2" t="s">
        <v>30</v>
      </c>
      <c r="BG4" s="2" t="s">
        <v>30</v>
      </c>
      <c r="BH4" s="2" t="s">
        <v>30</v>
      </c>
      <c r="BI4" s="2" t="s">
        <v>30</v>
      </c>
      <c r="BJ4" s="2" t="s">
        <v>30</v>
      </c>
      <c r="BK4" s="2" t="s">
        <v>30</v>
      </c>
      <c r="BL4" s="2" t="s">
        <v>30</v>
      </c>
      <c r="BM4" s="2" t="s">
        <v>30</v>
      </c>
      <c r="BN4" s="2" t="s">
        <v>30</v>
      </c>
      <c r="BO4" s="2" t="s">
        <v>30</v>
      </c>
      <c r="BP4" s="2" t="s">
        <v>30</v>
      </c>
      <c r="BQ4" s="10"/>
      <c r="BR4" s="2" t="s">
        <v>32</v>
      </c>
      <c r="BS4" s="2" t="s">
        <v>33</v>
      </c>
      <c r="BT4" s="2" t="s">
        <v>34</v>
      </c>
      <c r="BU4" s="2" t="s">
        <v>35</v>
      </c>
      <c r="BV4" s="2" t="s">
        <v>36</v>
      </c>
      <c r="BW4" s="2" t="s">
        <v>37</v>
      </c>
      <c r="BX4" s="2" t="s">
        <v>38</v>
      </c>
      <c r="BY4" s="2" t="s">
        <v>39</v>
      </c>
      <c r="BZ4" s="2" t="s">
        <v>40</v>
      </c>
    </row>
    <row r="5" spans="1:78" ht="15">
      <c r="A5" s="3" t="s">
        <v>8</v>
      </c>
      <c r="B5" s="4">
        <v>2.4</v>
      </c>
      <c r="C5" s="4">
        <v>34.180497164141407</v>
      </c>
      <c r="D5" s="4">
        <v>42.242754912439956</v>
      </c>
      <c r="E5" s="4">
        <v>64.174467111901265</v>
      </c>
      <c r="F5" s="4">
        <v>90.423276608714644</v>
      </c>
      <c r="G5" s="4">
        <v>104.741097671991</v>
      </c>
      <c r="H5" s="4">
        <v>128.94853454581141</v>
      </c>
      <c r="I5" s="4">
        <v>150.88024674527273</v>
      </c>
      <c r="J5" s="4">
        <v>173.35245179951696</v>
      </c>
      <c r="K5" s="4">
        <v>200.25969989366436</v>
      </c>
      <c r="L5" s="4">
        <v>221.35472300339336</v>
      </c>
      <c r="M5" s="11"/>
      <c r="N5" s="3" t="s">
        <v>8</v>
      </c>
      <c r="O5" s="4">
        <v>11.22</v>
      </c>
      <c r="P5" s="4">
        <v>40.426163733020466</v>
      </c>
      <c r="Q5" s="4">
        <v>84.289588131943077</v>
      </c>
      <c r="R5" s="4">
        <v>116.42990549191947</v>
      </c>
      <c r="S5" s="4">
        <v>157.53951507410841</v>
      </c>
      <c r="T5" s="4">
        <v>194.25463457548005</v>
      </c>
      <c r="U5" s="4">
        <v>226.64290405688334</v>
      </c>
      <c r="V5" s="4">
        <v>267.0037761981045</v>
      </c>
      <c r="W5" s="4">
        <v>300.54479586060137</v>
      </c>
      <c r="X5" s="4">
        <v>334.98314657604647</v>
      </c>
      <c r="Y5" s="4">
        <v>378.16879233942484</v>
      </c>
      <c r="Z5" s="4">
        <v>410.30910969940123</v>
      </c>
      <c r="AA5" s="4">
        <v>446.66842762479689</v>
      </c>
      <c r="AB5" s="4">
        <v>477.19710266974437</v>
      </c>
      <c r="AC5" s="4">
        <v>515.79762080098192</v>
      </c>
      <c r="AD5" s="4">
        <v>547.86005988474471</v>
      </c>
      <c r="AE5" s="4">
        <v>637.30229449674744</v>
      </c>
      <c r="AF5" s="4">
        <v>668.31841933528904</v>
      </c>
      <c r="AG5" s="4">
        <v>702.68409989016823</v>
      </c>
      <c r="AH5" s="4">
        <v>742.09222088064428</v>
      </c>
      <c r="AI5" s="10"/>
      <c r="AJ5" s="3" t="s">
        <v>8</v>
      </c>
      <c r="AK5" s="96">
        <v>5.56</v>
      </c>
      <c r="AL5" s="96">
        <v>19.877821000000001</v>
      </c>
      <c r="AM5" s="96">
        <v>33.219484999999999</v>
      </c>
      <c r="AN5" s="97">
        <v>48.085554000000002</v>
      </c>
      <c r="AO5" s="96">
        <v>66.524642999999998</v>
      </c>
      <c r="AP5" s="96">
        <v>77.570003999999997</v>
      </c>
      <c r="AQ5" s="96">
        <v>90.570003999999997</v>
      </c>
      <c r="AR5" s="96">
        <v>104.88782500000001</v>
      </c>
      <c r="AS5" s="96">
        <v>122.15050100000001</v>
      </c>
      <c r="AT5" s="96">
        <v>135.492165</v>
      </c>
      <c r="AU5" s="96">
        <v>154.597139</v>
      </c>
      <c r="AV5" s="96">
        <v>161.668206</v>
      </c>
      <c r="AW5" s="97">
        <v>175.986028</v>
      </c>
      <c r="AX5" s="97">
        <v>189.32769200000001</v>
      </c>
      <c r="AY5" s="97">
        <v>203.64551299999999</v>
      </c>
      <c r="AZ5" s="10"/>
      <c r="BA5" s="3" t="s">
        <v>8</v>
      </c>
      <c r="BB5" s="4">
        <v>31.58</v>
      </c>
      <c r="BC5" s="4">
        <v>58.505824035672518</v>
      </c>
      <c r="BD5" s="4">
        <v>86.362600590040756</v>
      </c>
      <c r="BE5" s="4">
        <v>111.6608218713878</v>
      </c>
      <c r="BF5" s="4">
        <v>140.72970557888505</v>
      </c>
      <c r="BG5" s="4">
        <v>167.65552961455757</v>
      </c>
      <c r="BH5" s="4">
        <v>193.65552961455757</v>
      </c>
      <c r="BI5" s="4">
        <v>222.44788971233351</v>
      </c>
      <c r="BJ5" s="4">
        <v>253.33478013529452</v>
      </c>
      <c r="BK5" s="4">
        <v>277.85008147955705</v>
      </c>
      <c r="BL5" s="4">
        <v>304.77590551522957</v>
      </c>
      <c r="BM5" s="4">
        <v>332.08890608272492</v>
      </c>
      <c r="BN5" s="4">
        <v>359.01473011839744</v>
      </c>
      <c r="BO5" s="4">
        <v>389.47782254185307</v>
      </c>
      <c r="BP5" s="4">
        <v>413.82941386562493</v>
      </c>
      <c r="BQ5" s="10"/>
      <c r="BR5" s="3" t="s">
        <v>8</v>
      </c>
      <c r="BS5" s="4">
        <v>69.23</v>
      </c>
      <c r="BT5" s="4">
        <v>127.53951894845301</v>
      </c>
      <c r="BU5" s="4">
        <v>229.55912490730782</v>
      </c>
      <c r="BV5" s="4">
        <v>262.54396991224911</v>
      </c>
      <c r="BW5" s="4">
        <v>311.78825892122961</v>
      </c>
      <c r="BX5" s="4">
        <v>366.96071581776448</v>
      </c>
      <c r="BY5" s="4">
        <v>394.81749237213273</v>
      </c>
      <c r="BZ5" s="4">
        <v>425.86584176465277</v>
      </c>
    </row>
    <row r="6" spans="1:78" ht="17">
      <c r="A6" s="5" t="s">
        <v>9</v>
      </c>
      <c r="B6" s="65">
        <v>54.238</v>
      </c>
      <c r="C6" s="65">
        <v>54.418999999999997</v>
      </c>
      <c r="D6" s="65">
        <v>54.384999999999998</v>
      </c>
      <c r="E6" s="65">
        <v>54.353999999999999</v>
      </c>
      <c r="F6" s="65">
        <v>54.213000000000001</v>
      </c>
      <c r="G6" s="65">
        <v>54.628999999999998</v>
      </c>
      <c r="H6" s="65">
        <v>54.32</v>
      </c>
      <c r="I6" s="65">
        <v>54.448</v>
      </c>
      <c r="J6" s="65">
        <v>54.356999999999999</v>
      </c>
      <c r="K6" s="65">
        <v>54.463999999999999</v>
      </c>
      <c r="L6" s="65">
        <v>54.392000000000003</v>
      </c>
      <c r="M6" s="66"/>
      <c r="N6" s="5" t="s">
        <v>9</v>
      </c>
      <c r="O6" s="65">
        <v>54.271000000000001</v>
      </c>
      <c r="P6" s="65">
        <v>54.055999999999997</v>
      </c>
      <c r="Q6" s="65">
        <v>54.807000000000002</v>
      </c>
      <c r="R6" s="65">
        <v>54.646999999999998</v>
      </c>
      <c r="S6" s="65">
        <v>54.226999999999997</v>
      </c>
      <c r="T6" s="65">
        <v>54.033999999999999</v>
      </c>
      <c r="U6" s="65">
        <v>54.451000000000001</v>
      </c>
      <c r="V6" s="65">
        <v>54.69</v>
      </c>
      <c r="W6" s="65">
        <v>54.805</v>
      </c>
      <c r="X6" s="65">
        <v>54.6</v>
      </c>
      <c r="Y6" s="65">
        <v>54.893000000000001</v>
      </c>
      <c r="Z6" s="65">
        <v>54.512</v>
      </c>
      <c r="AA6" s="65">
        <v>54.771999999999998</v>
      </c>
      <c r="AB6" s="65">
        <v>54.097999999999999</v>
      </c>
      <c r="AC6" s="65">
        <v>54.866999999999997</v>
      </c>
      <c r="AD6" s="65">
        <v>54.597999999999999</v>
      </c>
      <c r="AE6" s="65">
        <v>54.325000000000003</v>
      </c>
      <c r="AF6" s="65">
        <v>54.853000000000002</v>
      </c>
      <c r="AG6" s="65">
        <v>54.500999999999998</v>
      </c>
      <c r="AH6" s="65">
        <v>54.436</v>
      </c>
      <c r="AI6" s="10"/>
      <c r="AJ6" s="5" t="s">
        <v>9</v>
      </c>
      <c r="AK6" s="72">
        <v>55.295999999999999</v>
      </c>
      <c r="AL6" s="72">
        <v>55.451000000000001</v>
      </c>
      <c r="AM6" s="72">
        <v>55.48</v>
      </c>
      <c r="AN6" s="72">
        <v>55.491</v>
      </c>
      <c r="AO6" s="72">
        <v>55.401000000000003</v>
      </c>
      <c r="AP6" s="72">
        <v>55.323999999999998</v>
      </c>
      <c r="AQ6" s="72">
        <v>55.408999999999999</v>
      </c>
      <c r="AR6" s="72">
        <v>55.816000000000003</v>
      </c>
      <c r="AS6" s="72">
        <v>55.011000000000003</v>
      </c>
      <c r="AT6" s="72">
        <v>55.448</v>
      </c>
      <c r="AU6" s="72">
        <v>55.308999999999997</v>
      </c>
      <c r="AV6" s="72">
        <v>55.405999999999999</v>
      </c>
      <c r="AW6" s="72">
        <v>55.415999999999997</v>
      </c>
      <c r="AX6" s="72">
        <v>55.347999999999999</v>
      </c>
      <c r="AY6" s="72">
        <v>55.497999999999998</v>
      </c>
      <c r="AZ6" s="10"/>
      <c r="BA6" s="5" t="s">
        <v>9</v>
      </c>
      <c r="BB6" s="65">
        <v>55.216000000000001</v>
      </c>
      <c r="BC6" s="65">
        <v>55.100999999999999</v>
      </c>
      <c r="BD6" s="65">
        <v>55.283999999999999</v>
      </c>
      <c r="BE6" s="65">
        <v>55.48</v>
      </c>
      <c r="BF6" s="65">
        <v>55.466999999999999</v>
      </c>
      <c r="BG6" s="65">
        <v>55.348999999999997</v>
      </c>
      <c r="BH6" s="65">
        <v>55.432000000000002</v>
      </c>
      <c r="BI6" s="65">
        <v>55.465000000000003</v>
      </c>
      <c r="BJ6" s="65">
        <v>55.341000000000001</v>
      </c>
      <c r="BK6" s="65">
        <v>55.393999999999998</v>
      </c>
      <c r="BL6" s="65">
        <v>55.415999999999997</v>
      </c>
      <c r="BM6" s="65">
        <v>55.478000000000002</v>
      </c>
      <c r="BN6" s="65">
        <v>55.341999999999999</v>
      </c>
      <c r="BO6" s="65">
        <v>55.387999999999998</v>
      </c>
      <c r="BP6" s="65">
        <v>55.191000000000003</v>
      </c>
      <c r="BQ6" s="10"/>
      <c r="BR6" s="5" t="s">
        <v>9</v>
      </c>
      <c r="BS6" s="65">
        <v>50.03</v>
      </c>
      <c r="BT6" s="65">
        <v>46.564</v>
      </c>
      <c r="BU6" s="65">
        <v>50.55</v>
      </c>
      <c r="BV6" s="65">
        <v>51.118000000000002</v>
      </c>
      <c r="BW6" s="65">
        <v>54.152000000000001</v>
      </c>
      <c r="BX6" s="65">
        <v>52.588000000000001</v>
      </c>
      <c r="BY6" s="65">
        <v>49.09</v>
      </c>
      <c r="BZ6" s="65">
        <v>53.252000000000002</v>
      </c>
    </row>
    <row r="7" spans="1:78" ht="17">
      <c r="A7" s="5" t="s">
        <v>10</v>
      </c>
      <c r="B7" s="65">
        <v>1.1659999999999999</v>
      </c>
      <c r="C7" s="65">
        <v>1.3029999999999999</v>
      </c>
      <c r="D7" s="65">
        <v>1.2310000000000001</v>
      </c>
      <c r="E7" s="65">
        <v>1.208</v>
      </c>
      <c r="F7" s="65">
        <v>1.208</v>
      </c>
      <c r="G7" s="65">
        <v>1.2809999999999999</v>
      </c>
      <c r="H7" s="65">
        <v>1.2410000000000001</v>
      </c>
      <c r="I7" s="65">
        <v>1.216</v>
      </c>
      <c r="J7" s="65">
        <v>1.228</v>
      </c>
      <c r="K7" s="65">
        <v>1.1579999999999999</v>
      </c>
      <c r="L7" s="65">
        <v>0.84233999999999998</v>
      </c>
      <c r="M7" s="66"/>
      <c r="N7" s="5" t="s">
        <v>10</v>
      </c>
      <c r="O7" s="65">
        <v>1.325</v>
      </c>
      <c r="P7" s="65">
        <v>1.246</v>
      </c>
      <c r="Q7" s="65">
        <v>1.2609999999999999</v>
      </c>
      <c r="R7" s="65">
        <v>1.4379999999999999</v>
      </c>
      <c r="S7" s="65">
        <v>1.5720000000000001</v>
      </c>
      <c r="T7" s="65">
        <v>1.7130000000000001</v>
      </c>
      <c r="U7" s="65">
        <v>1.821</v>
      </c>
      <c r="V7" s="65">
        <v>1.839</v>
      </c>
      <c r="W7" s="65">
        <v>1.6970000000000001</v>
      </c>
      <c r="X7" s="65">
        <v>1.466</v>
      </c>
      <c r="Y7" s="65">
        <v>1.429</v>
      </c>
      <c r="Z7" s="65">
        <v>1.3049999999999999</v>
      </c>
      <c r="AA7" s="65">
        <v>1.3129999999999999</v>
      </c>
      <c r="AB7" s="65">
        <v>1.3460000000000001</v>
      </c>
      <c r="AC7" s="65">
        <v>1.2410000000000001</v>
      </c>
      <c r="AD7" s="65">
        <v>1.216</v>
      </c>
      <c r="AE7" s="65">
        <v>1.226</v>
      </c>
      <c r="AF7" s="65">
        <v>1.3320000000000001</v>
      </c>
      <c r="AG7" s="65">
        <v>1.29</v>
      </c>
      <c r="AH7" s="65">
        <v>1.27</v>
      </c>
      <c r="AI7" s="10"/>
      <c r="AJ7" s="5" t="s">
        <v>10</v>
      </c>
      <c r="AK7" s="72">
        <v>1.357</v>
      </c>
      <c r="AL7" s="72">
        <v>1.339</v>
      </c>
      <c r="AM7" s="72">
        <v>1.369</v>
      </c>
      <c r="AN7" s="72">
        <v>1.335</v>
      </c>
      <c r="AO7" s="72">
        <v>1.3029999999999999</v>
      </c>
      <c r="AP7" s="72">
        <v>1.304</v>
      </c>
      <c r="AQ7" s="72">
        <v>1.5289999999999999</v>
      </c>
      <c r="AR7" s="72">
        <v>1.5489999999999999</v>
      </c>
      <c r="AS7" s="72">
        <v>1.4259999999999999</v>
      </c>
      <c r="AT7" s="72">
        <v>1.4510000000000001</v>
      </c>
      <c r="AU7" s="72">
        <v>1.4750000000000001</v>
      </c>
      <c r="AV7" s="72">
        <v>1.6120000000000001</v>
      </c>
      <c r="AW7" s="72">
        <v>1.5429999999999999</v>
      </c>
      <c r="AX7" s="72">
        <v>1.4670000000000001</v>
      </c>
      <c r="AY7" s="72">
        <v>1.3560000000000001</v>
      </c>
      <c r="AZ7" s="10"/>
      <c r="BA7" s="5" t="s">
        <v>10</v>
      </c>
      <c r="BB7" s="65">
        <v>1.333</v>
      </c>
      <c r="BC7" s="65">
        <v>1.385</v>
      </c>
      <c r="BD7" s="65">
        <v>1.248</v>
      </c>
      <c r="BE7" s="65">
        <v>1.2609999999999999</v>
      </c>
      <c r="BF7" s="65">
        <v>1.2989999999999999</v>
      </c>
      <c r="BG7" s="65">
        <v>1.28</v>
      </c>
      <c r="BH7" s="65">
        <v>1.4319999999999999</v>
      </c>
      <c r="BI7" s="65">
        <v>1.4159999999999999</v>
      </c>
      <c r="BJ7" s="65">
        <v>1.399</v>
      </c>
      <c r="BK7" s="65">
        <v>1.391</v>
      </c>
      <c r="BL7" s="65">
        <v>1.411</v>
      </c>
      <c r="BM7" s="65">
        <v>1.306</v>
      </c>
      <c r="BN7" s="65">
        <v>1.27</v>
      </c>
      <c r="BO7" s="65">
        <v>1.2330000000000001</v>
      </c>
      <c r="BP7" s="65">
        <v>1.1539999999999999</v>
      </c>
      <c r="BQ7" s="10"/>
      <c r="BR7" s="5" t="s">
        <v>10</v>
      </c>
      <c r="BS7" s="65">
        <v>4.7480000000000002</v>
      </c>
      <c r="BT7" s="65">
        <v>8.65</v>
      </c>
      <c r="BU7" s="65">
        <v>6.1749999999999998</v>
      </c>
      <c r="BV7" s="65">
        <v>3.7080000000000002</v>
      </c>
      <c r="BW7" s="65">
        <v>1.78</v>
      </c>
      <c r="BX7" s="65">
        <v>3.5739999999999998</v>
      </c>
      <c r="BY7" s="65">
        <v>6.4930000000000003</v>
      </c>
      <c r="BZ7" s="65">
        <v>2.8679999999999999</v>
      </c>
    </row>
    <row r="8" spans="1:78" ht="17">
      <c r="A8" s="5" t="s">
        <v>11</v>
      </c>
      <c r="B8" s="79" t="s">
        <v>93</v>
      </c>
      <c r="C8" s="79" t="s">
        <v>93</v>
      </c>
      <c r="D8" s="79" t="s">
        <v>93</v>
      </c>
      <c r="E8" s="79" t="s">
        <v>93</v>
      </c>
      <c r="F8" s="79" t="s">
        <v>93</v>
      </c>
      <c r="G8" s="79" t="s">
        <v>93</v>
      </c>
      <c r="H8" s="79" t="s">
        <v>93</v>
      </c>
      <c r="I8" s="79" t="s">
        <v>93</v>
      </c>
      <c r="J8" s="79" t="s">
        <v>93</v>
      </c>
      <c r="K8" s="79" t="s">
        <v>93</v>
      </c>
      <c r="L8" s="79" t="s">
        <v>93</v>
      </c>
      <c r="M8" s="67"/>
      <c r="N8" s="5" t="s">
        <v>11</v>
      </c>
      <c r="O8" s="79" t="s">
        <v>93</v>
      </c>
      <c r="P8" s="79" t="s">
        <v>93</v>
      </c>
      <c r="Q8" s="79" t="s">
        <v>93</v>
      </c>
      <c r="R8" s="79" t="s">
        <v>93</v>
      </c>
      <c r="S8" s="79" t="s">
        <v>93</v>
      </c>
      <c r="T8" s="79" t="s">
        <v>93</v>
      </c>
      <c r="U8" s="79" t="s">
        <v>93</v>
      </c>
      <c r="V8" s="79" t="s">
        <v>93</v>
      </c>
      <c r="W8" s="79" t="s">
        <v>93</v>
      </c>
      <c r="X8" s="79" t="s">
        <v>93</v>
      </c>
      <c r="Y8" s="79" t="s">
        <v>93</v>
      </c>
      <c r="Z8" s="79" t="s">
        <v>93</v>
      </c>
      <c r="AA8" s="79" t="s">
        <v>93</v>
      </c>
      <c r="AB8" s="79" t="s">
        <v>93</v>
      </c>
      <c r="AC8" s="79" t="s">
        <v>93</v>
      </c>
      <c r="AD8" s="79" t="s">
        <v>93</v>
      </c>
      <c r="AE8" s="79" t="s">
        <v>93</v>
      </c>
      <c r="AF8" s="79" t="s">
        <v>93</v>
      </c>
      <c r="AG8" s="79" t="s">
        <v>93</v>
      </c>
      <c r="AH8" s="79" t="s">
        <v>93</v>
      </c>
      <c r="AI8" s="10"/>
      <c r="AJ8" s="5" t="s">
        <v>11</v>
      </c>
      <c r="AK8" s="79" t="s">
        <v>93</v>
      </c>
      <c r="AL8" s="79" t="s">
        <v>93</v>
      </c>
      <c r="AM8" s="79" t="s">
        <v>93</v>
      </c>
      <c r="AN8" s="79" t="s">
        <v>93</v>
      </c>
      <c r="AO8" s="79" t="s">
        <v>93</v>
      </c>
      <c r="AP8" s="79" t="s">
        <v>93</v>
      </c>
      <c r="AQ8" s="79" t="s">
        <v>93</v>
      </c>
      <c r="AR8" s="79" t="s">
        <v>93</v>
      </c>
      <c r="AS8" s="79" t="s">
        <v>93</v>
      </c>
      <c r="AT8" s="79" t="s">
        <v>93</v>
      </c>
      <c r="AU8" s="79" t="s">
        <v>93</v>
      </c>
      <c r="AV8" s="72">
        <v>4.7E-2</v>
      </c>
      <c r="AW8" s="79" t="s">
        <v>93</v>
      </c>
      <c r="AX8" s="79" t="s">
        <v>93</v>
      </c>
      <c r="AY8" s="79" t="s">
        <v>93</v>
      </c>
      <c r="AZ8" s="10"/>
      <c r="BA8" s="5" t="s">
        <v>11</v>
      </c>
      <c r="BB8" s="79" t="s">
        <v>93</v>
      </c>
      <c r="BC8" s="79" t="s">
        <v>93</v>
      </c>
      <c r="BD8" s="79" t="s">
        <v>93</v>
      </c>
      <c r="BE8" s="79" t="s">
        <v>93</v>
      </c>
      <c r="BF8" s="79" t="s">
        <v>93</v>
      </c>
      <c r="BG8" s="79" t="s">
        <v>93</v>
      </c>
      <c r="BH8" s="79" t="s">
        <v>93</v>
      </c>
      <c r="BI8" s="79" t="s">
        <v>93</v>
      </c>
      <c r="BJ8" s="79" t="s">
        <v>93</v>
      </c>
      <c r="BK8" s="79" t="s">
        <v>93</v>
      </c>
      <c r="BL8" s="79" t="s">
        <v>93</v>
      </c>
      <c r="BM8" s="79" t="s">
        <v>93</v>
      </c>
      <c r="BN8" s="79" t="s">
        <v>93</v>
      </c>
      <c r="BO8" s="79" t="s">
        <v>93</v>
      </c>
      <c r="BP8" s="79" t="s">
        <v>93</v>
      </c>
      <c r="BQ8" s="10"/>
      <c r="BR8" s="5" t="s">
        <v>11</v>
      </c>
      <c r="BS8" s="79" t="s">
        <v>93</v>
      </c>
      <c r="BT8" s="79" t="s">
        <v>93</v>
      </c>
      <c r="BU8" s="65">
        <v>4.5999999999999999E-2</v>
      </c>
      <c r="BV8" s="79" t="s">
        <v>93</v>
      </c>
      <c r="BW8" s="79" t="s">
        <v>93</v>
      </c>
      <c r="BX8" s="79" t="s">
        <v>93</v>
      </c>
      <c r="BY8" s="79" t="s">
        <v>93</v>
      </c>
      <c r="BZ8" s="79" t="s">
        <v>93</v>
      </c>
    </row>
    <row r="9" spans="1:78" ht="17">
      <c r="A9" s="5" t="s">
        <v>12</v>
      </c>
      <c r="B9" s="65">
        <v>0.44600000000000001</v>
      </c>
      <c r="C9" s="65">
        <v>0.65800000000000003</v>
      </c>
      <c r="D9" s="65">
        <v>0.54400000000000004</v>
      </c>
      <c r="E9" s="65">
        <v>0.53500000000000003</v>
      </c>
      <c r="F9" s="65">
        <v>0.51200000000000001</v>
      </c>
      <c r="G9" s="65">
        <v>0.64100000000000001</v>
      </c>
      <c r="H9" s="65">
        <v>0.58299999999999996</v>
      </c>
      <c r="I9" s="65">
        <v>0.52400000000000002</v>
      </c>
      <c r="J9" s="65">
        <v>0.51900000000000002</v>
      </c>
      <c r="K9" s="65">
        <v>0.432</v>
      </c>
      <c r="L9" s="65">
        <v>0.20599999999999999</v>
      </c>
      <c r="M9" s="66"/>
      <c r="N9" s="5" t="s">
        <v>12</v>
      </c>
      <c r="O9" s="65">
        <v>0.50900000000000001</v>
      </c>
      <c r="P9" s="65">
        <v>0.317</v>
      </c>
      <c r="Q9" s="65">
        <v>0.58099999999999996</v>
      </c>
      <c r="R9" s="65">
        <v>0.78400000000000003</v>
      </c>
      <c r="S9" s="65">
        <v>0.95099999999999996</v>
      </c>
      <c r="T9" s="65">
        <v>1.3129999999999999</v>
      </c>
      <c r="U9" s="65">
        <v>1.1919999999999999</v>
      </c>
      <c r="V9" s="65">
        <v>1.115</v>
      </c>
      <c r="W9" s="65">
        <v>1.123</v>
      </c>
      <c r="X9" s="65">
        <v>0.89100000000000001</v>
      </c>
      <c r="Y9" s="65">
        <v>0.91600000000000004</v>
      </c>
      <c r="Z9" s="65">
        <v>0.75600000000000001</v>
      </c>
      <c r="AA9" s="65">
        <v>0.76</v>
      </c>
      <c r="AB9" s="65">
        <v>0.66500000000000004</v>
      </c>
      <c r="AC9" s="65">
        <v>0.51400000000000001</v>
      </c>
      <c r="AD9" s="65">
        <v>0.53100000000000003</v>
      </c>
      <c r="AE9" s="65">
        <v>0.47099999999999997</v>
      </c>
      <c r="AF9" s="65">
        <v>0.66700000000000004</v>
      </c>
      <c r="AG9" s="65">
        <v>0.73499999999999999</v>
      </c>
      <c r="AH9" s="65">
        <v>0.66</v>
      </c>
      <c r="AI9" s="10"/>
      <c r="AJ9" s="5" t="s">
        <v>12</v>
      </c>
      <c r="AK9" s="72">
        <v>0.746</v>
      </c>
      <c r="AL9" s="72">
        <v>0.63100000000000001</v>
      </c>
      <c r="AM9" s="72">
        <v>0.71199999999999997</v>
      </c>
      <c r="AN9" s="72">
        <v>0.67300000000000004</v>
      </c>
      <c r="AO9" s="72">
        <v>0.66400000000000003</v>
      </c>
      <c r="AP9" s="72">
        <v>0.67300000000000004</v>
      </c>
      <c r="AQ9" s="72">
        <v>0.95599999999999996</v>
      </c>
      <c r="AR9" s="72">
        <v>0.97</v>
      </c>
      <c r="AS9" s="72">
        <v>0.876</v>
      </c>
      <c r="AT9" s="72">
        <v>0.88800000000000001</v>
      </c>
      <c r="AU9" s="72">
        <v>0.85099999999999998</v>
      </c>
      <c r="AV9" s="72">
        <v>0.92800000000000005</v>
      </c>
      <c r="AW9" s="72">
        <v>1.0069999999999999</v>
      </c>
      <c r="AX9" s="72">
        <v>0.96199999999999997</v>
      </c>
      <c r="AY9" s="72">
        <v>0.65500000000000003</v>
      </c>
      <c r="AZ9" s="10"/>
      <c r="BA9" s="5" t="s">
        <v>12</v>
      </c>
      <c r="BB9" s="65">
        <v>0.71799999999999997</v>
      </c>
      <c r="BC9" s="65">
        <v>0.745</v>
      </c>
      <c r="BD9" s="65">
        <v>0.55900000000000005</v>
      </c>
      <c r="BE9" s="65">
        <v>0.59299999999999997</v>
      </c>
      <c r="BF9" s="65">
        <v>0.69299999999999995</v>
      </c>
      <c r="BG9" s="65">
        <v>0.72</v>
      </c>
      <c r="BH9" s="65">
        <v>0.85</v>
      </c>
      <c r="BI9" s="65">
        <v>0.81499999999999995</v>
      </c>
      <c r="BJ9" s="65">
        <v>0.88300000000000001</v>
      </c>
      <c r="BK9" s="65">
        <v>0.9</v>
      </c>
      <c r="BL9" s="65">
        <v>0.76600000000000001</v>
      </c>
      <c r="BM9" s="65">
        <v>0.58599999999999997</v>
      </c>
      <c r="BN9" s="65">
        <v>0.69199999999999995</v>
      </c>
      <c r="BO9" s="65">
        <v>0.496</v>
      </c>
      <c r="BP9" s="65">
        <v>0.42699999999999999</v>
      </c>
      <c r="BQ9" s="10"/>
      <c r="BR9" s="5" t="s">
        <v>12</v>
      </c>
      <c r="BS9" s="65">
        <v>1.4359999999999999</v>
      </c>
      <c r="BT9" s="65">
        <v>2.3690000000000002</v>
      </c>
      <c r="BU9" s="65">
        <v>1.548</v>
      </c>
      <c r="BV9" s="65">
        <v>0.75700000000000001</v>
      </c>
      <c r="BW9" s="65">
        <v>0.51800000000000002</v>
      </c>
      <c r="BX9" s="65">
        <v>0.82899999999999996</v>
      </c>
      <c r="BY9" s="65">
        <v>2.323</v>
      </c>
      <c r="BZ9" s="65">
        <v>0.85899999999999999</v>
      </c>
    </row>
    <row r="10" spans="1:78" ht="15">
      <c r="A10" s="6" t="s">
        <v>6</v>
      </c>
      <c r="B10" s="65">
        <v>1.5309999999999999</v>
      </c>
      <c r="C10" s="65">
        <v>1.379</v>
      </c>
      <c r="D10" s="65">
        <v>1.4339999999999999</v>
      </c>
      <c r="E10" s="65">
        <v>1.4139999999999999</v>
      </c>
      <c r="F10" s="65">
        <v>1.4019999999999999</v>
      </c>
      <c r="G10" s="65">
        <v>1.36</v>
      </c>
      <c r="H10" s="65">
        <v>1.42</v>
      </c>
      <c r="I10" s="65">
        <v>1.387</v>
      </c>
      <c r="J10" s="65">
        <v>1.5049999999999999</v>
      </c>
      <c r="K10" s="65">
        <v>1.429</v>
      </c>
      <c r="L10" s="65">
        <v>1.673</v>
      </c>
      <c r="M10" s="66"/>
      <c r="N10" s="6" t="s">
        <v>6</v>
      </c>
      <c r="O10" s="65">
        <v>1.4630000000000001</v>
      </c>
      <c r="P10" s="65">
        <v>1.4450000000000001</v>
      </c>
      <c r="Q10" s="65">
        <v>1.381</v>
      </c>
      <c r="R10" s="65">
        <v>1.373</v>
      </c>
      <c r="S10" s="65">
        <v>1.417</v>
      </c>
      <c r="T10" s="65">
        <v>1.405</v>
      </c>
      <c r="U10" s="65">
        <v>1.41</v>
      </c>
      <c r="V10" s="65">
        <v>1.17</v>
      </c>
      <c r="W10" s="65">
        <v>1.2450000000000001</v>
      </c>
      <c r="X10" s="65">
        <v>1.2609999999999999</v>
      </c>
      <c r="Y10" s="65">
        <v>1.387</v>
      </c>
      <c r="Z10" s="65">
        <v>1.3009999999999999</v>
      </c>
      <c r="AA10" s="65">
        <v>1.3089999999999999</v>
      </c>
      <c r="AB10" s="65">
        <v>1.335</v>
      </c>
      <c r="AC10" s="65">
        <v>1.3109999999999999</v>
      </c>
      <c r="AD10" s="65">
        <v>1.345</v>
      </c>
      <c r="AE10" s="65">
        <v>1.4630000000000001</v>
      </c>
      <c r="AF10" s="65">
        <v>1.397</v>
      </c>
      <c r="AG10" s="65">
        <v>1.3</v>
      </c>
      <c r="AH10" s="65">
        <v>1.3979999999999999</v>
      </c>
      <c r="AI10" s="10"/>
      <c r="AJ10" s="6" t="s">
        <v>6</v>
      </c>
      <c r="AK10" s="72">
        <v>1.375</v>
      </c>
      <c r="AL10" s="72">
        <v>1.389</v>
      </c>
      <c r="AM10" s="72">
        <v>1.4039999999999999</v>
      </c>
      <c r="AN10" s="72">
        <v>1.3560000000000001</v>
      </c>
      <c r="AO10" s="72">
        <v>1.3129999999999999</v>
      </c>
      <c r="AP10" s="72">
        <v>1.3520000000000001</v>
      </c>
      <c r="AQ10" s="72">
        <v>1.3560000000000001</v>
      </c>
      <c r="AR10" s="72">
        <v>1.375</v>
      </c>
      <c r="AS10" s="72">
        <v>1.2330000000000001</v>
      </c>
      <c r="AT10" s="72">
        <v>1.3680000000000001</v>
      </c>
      <c r="AU10" s="72">
        <v>1.3879999999999999</v>
      </c>
      <c r="AV10" s="72">
        <v>1.3129999999999999</v>
      </c>
      <c r="AW10" s="72">
        <v>1.355</v>
      </c>
      <c r="AX10" s="72">
        <v>1.3049999999999999</v>
      </c>
      <c r="AY10" s="72">
        <v>1.42</v>
      </c>
      <c r="AZ10" s="10"/>
      <c r="BA10" s="6" t="s">
        <v>6</v>
      </c>
      <c r="BB10" s="65">
        <v>1.321</v>
      </c>
      <c r="BC10" s="65">
        <v>1.4259999999999999</v>
      </c>
      <c r="BD10" s="65">
        <v>1.3959999999999999</v>
      </c>
      <c r="BE10" s="65">
        <v>1.395</v>
      </c>
      <c r="BF10" s="65">
        <v>1.341</v>
      </c>
      <c r="BG10" s="65">
        <v>1.3149999999999999</v>
      </c>
      <c r="BH10" s="65">
        <v>1.268</v>
      </c>
      <c r="BI10" s="65">
        <v>1.276</v>
      </c>
      <c r="BJ10" s="65">
        <v>1.288</v>
      </c>
      <c r="BK10" s="65">
        <v>1.3959999999999999</v>
      </c>
      <c r="BL10" s="65">
        <v>1.196</v>
      </c>
      <c r="BM10" s="65">
        <v>1.3540000000000001</v>
      </c>
      <c r="BN10" s="65">
        <v>1.3580000000000001</v>
      </c>
      <c r="BO10" s="65">
        <v>1.4019999999999999</v>
      </c>
      <c r="BP10" s="65">
        <v>1.4710000000000001</v>
      </c>
      <c r="BQ10" s="10"/>
      <c r="BR10" s="6" t="s">
        <v>6</v>
      </c>
      <c r="BS10" s="65">
        <v>2.2349999999999999</v>
      </c>
      <c r="BT10" s="65">
        <v>2.8759999999999999</v>
      </c>
      <c r="BU10" s="65">
        <v>2.1739999999999999</v>
      </c>
      <c r="BV10" s="65">
        <v>2.085</v>
      </c>
      <c r="BW10" s="65">
        <v>1.8009999999999999</v>
      </c>
      <c r="BX10" s="65">
        <v>1.919</v>
      </c>
      <c r="BY10" s="65">
        <v>2.67</v>
      </c>
      <c r="BZ10" s="65">
        <v>1.895</v>
      </c>
    </row>
    <row r="11" spans="1:78" ht="15">
      <c r="A11" s="5" t="s">
        <v>5</v>
      </c>
      <c r="B11" s="79" t="s">
        <v>93</v>
      </c>
      <c r="C11" s="79" t="s">
        <v>93</v>
      </c>
      <c r="D11" s="79" t="s">
        <v>93</v>
      </c>
      <c r="E11" s="79" t="s">
        <v>93</v>
      </c>
      <c r="F11" s="79" t="s">
        <v>93</v>
      </c>
      <c r="G11" s="79" t="s">
        <v>93</v>
      </c>
      <c r="H11" s="79" t="s">
        <v>93</v>
      </c>
      <c r="I11" s="79" t="s">
        <v>93</v>
      </c>
      <c r="J11" s="79" t="s">
        <v>93</v>
      </c>
      <c r="K11" s="79" t="s">
        <v>93</v>
      </c>
      <c r="L11" s="79" t="s">
        <v>93</v>
      </c>
      <c r="M11" s="67"/>
      <c r="N11" s="5" t="s">
        <v>5</v>
      </c>
      <c r="O11" s="79" t="s">
        <v>93</v>
      </c>
      <c r="P11" s="79" t="s">
        <v>93</v>
      </c>
      <c r="Q11" s="79" t="s">
        <v>93</v>
      </c>
      <c r="R11" s="79" t="s">
        <v>93</v>
      </c>
      <c r="S11" s="79" t="s">
        <v>93</v>
      </c>
      <c r="T11" s="79" t="s">
        <v>93</v>
      </c>
      <c r="U11" s="79" t="s">
        <v>93</v>
      </c>
      <c r="V11" s="79" t="s">
        <v>93</v>
      </c>
      <c r="W11" s="79" t="s">
        <v>93</v>
      </c>
      <c r="X11" s="79" t="s">
        <v>93</v>
      </c>
      <c r="Y11" s="79" t="s">
        <v>93</v>
      </c>
      <c r="Z11" s="79" t="s">
        <v>93</v>
      </c>
      <c r="AA11" s="79" t="s">
        <v>93</v>
      </c>
      <c r="AB11" s="79" t="s">
        <v>93</v>
      </c>
      <c r="AC11" s="79" t="s">
        <v>93</v>
      </c>
      <c r="AD11" s="79" t="s">
        <v>93</v>
      </c>
      <c r="AE11" s="79" t="s">
        <v>93</v>
      </c>
      <c r="AF11" s="79" t="s">
        <v>93</v>
      </c>
      <c r="AG11" s="79" t="s">
        <v>93</v>
      </c>
      <c r="AH11" s="79" t="s">
        <v>93</v>
      </c>
      <c r="AI11" s="10"/>
      <c r="AJ11" s="5" t="s">
        <v>5</v>
      </c>
      <c r="AK11" s="79" t="s">
        <v>93</v>
      </c>
      <c r="AL11" s="79" t="s">
        <v>93</v>
      </c>
      <c r="AM11" s="79" t="s">
        <v>93</v>
      </c>
      <c r="AN11" s="79" t="s">
        <v>93</v>
      </c>
      <c r="AO11" s="79" t="s">
        <v>93</v>
      </c>
      <c r="AP11" s="79" t="s">
        <v>93</v>
      </c>
      <c r="AQ11" s="79" t="s">
        <v>93</v>
      </c>
      <c r="AR11" s="79" t="s">
        <v>93</v>
      </c>
      <c r="AS11" s="79" t="s">
        <v>93</v>
      </c>
      <c r="AT11" s="79" t="s">
        <v>93</v>
      </c>
      <c r="AU11" s="79" t="s">
        <v>93</v>
      </c>
      <c r="AV11" s="79" t="s">
        <v>93</v>
      </c>
      <c r="AW11" s="79" t="s">
        <v>93</v>
      </c>
      <c r="AX11" s="79" t="s">
        <v>93</v>
      </c>
      <c r="AY11" s="79" t="s">
        <v>93</v>
      </c>
      <c r="AZ11" s="10"/>
      <c r="BA11" s="5" t="s">
        <v>5</v>
      </c>
      <c r="BB11" s="79" t="s">
        <v>93</v>
      </c>
      <c r="BC11" s="79" t="s">
        <v>93</v>
      </c>
      <c r="BD11" s="79" t="s">
        <v>93</v>
      </c>
      <c r="BE11" s="79" t="s">
        <v>93</v>
      </c>
      <c r="BF11" s="79" t="s">
        <v>93</v>
      </c>
      <c r="BG11" s="79" t="s">
        <v>93</v>
      </c>
      <c r="BH11" s="79" t="s">
        <v>93</v>
      </c>
      <c r="BI11" s="79" t="s">
        <v>93</v>
      </c>
      <c r="BJ11" s="79" t="s">
        <v>93</v>
      </c>
      <c r="BK11" s="79" t="s">
        <v>93</v>
      </c>
      <c r="BL11" s="79" t="s">
        <v>93</v>
      </c>
      <c r="BM11" s="79" t="s">
        <v>93</v>
      </c>
      <c r="BN11" s="79" t="s">
        <v>93</v>
      </c>
      <c r="BO11" s="79" t="s">
        <v>93</v>
      </c>
      <c r="BP11" s="79" t="s">
        <v>93</v>
      </c>
      <c r="BQ11" s="10"/>
      <c r="BR11" s="5" t="s">
        <v>5</v>
      </c>
      <c r="BS11" s="65">
        <v>0.107</v>
      </c>
      <c r="BT11" s="79" t="s">
        <v>93</v>
      </c>
      <c r="BU11" s="65">
        <v>0.13600000000000001</v>
      </c>
      <c r="BV11" s="65">
        <v>0.121</v>
      </c>
      <c r="BW11" s="65">
        <v>9.1999999999999998E-2</v>
      </c>
      <c r="BX11" s="65">
        <v>8.5000000000000006E-2</v>
      </c>
      <c r="BY11" s="79" t="s">
        <v>93</v>
      </c>
      <c r="BZ11" s="65">
        <v>0.12</v>
      </c>
    </row>
    <row r="12" spans="1:78" ht="15">
      <c r="A12" s="5" t="s">
        <v>3</v>
      </c>
      <c r="B12" s="65">
        <v>17.827999999999999</v>
      </c>
      <c r="C12" s="65">
        <v>17.658000000000001</v>
      </c>
      <c r="D12" s="65">
        <v>17.838000000000001</v>
      </c>
      <c r="E12" s="65">
        <v>17.841999999999999</v>
      </c>
      <c r="F12" s="65">
        <v>18.018999999999998</v>
      </c>
      <c r="G12" s="65">
        <v>17.922000000000001</v>
      </c>
      <c r="H12" s="65">
        <v>17.844000000000001</v>
      </c>
      <c r="I12" s="65">
        <v>17.916</v>
      </c>
      <c r="J12" s="65">
        <v>17.981000000000002</v>
      </c>
      <c r="K12" s="65">
        <v>18.134</v>
      </c>
      <c r="L12" s="65">
        <v>18.452999999999999</v>
      </c>
      <c r="M12" s="66"/>
      <c r="N12" s="5" t="s">
        <v>3</v>
      </c>
      <c r="O12" s="65">
        <v>17.850999999999999</v>
      </c>
      <c r="P12" s="65">
        <v>18.018000000000001</v>
      </c>
      <c r="Q12" s="65">
        <v>18.015999999999998</v>
      </c>
      <c r="R12" s="65">
        <v>17.707000000000001</v>
      </c>
      <c r="S12" s="65">
        <v>17.614999999999998</v>
      </c>
      <c r="T12" s="65">
        <v>17.274999999999999</v>
      </c>
      <c r="U12" s="65">
        <v>17.318000000000001</v>
      </c>
      <c r="V12" s="65">
        <v>17.120999999999999</v>
      </c>
      <c r="W12" s="65">
        <v>17.22</v>
      </c>
      <c r="X12" s="65">
        <v>17.408000000000001</v>
      </c>
      <c r="Y12" s="65">
        <v>17.504000000000001</v>
      </c>
      <c r="Z12" s="65">
        <v>17.632999999999999</v>
      </c>
      <c r="AA12" s="65">
        <v>17.683</v>
      </c>
      <c r="AB12" s="65">
        <v>17.690999999999999</v>
      </c>
      <c r="AC12" s="65">
        <v>17.952999999999999</v>
      </c>
      <c r="AD12" s="65">
        <v>17.931999999999999</v>
      </c>
      <c r="AE12" s="65">
        <v>17.861000000000001</v>
      </c>
      <c r="AF12" s="65">
        <v>17.765999999999998</v>
      </c>
      <c r="AG12" s="65">
        <v>17.619</v>
      </c>
      <c r="AH12" s="65">
        <v>17.675999999999998</v>
      </c>
      <c r="AI12" s="10"/>
      <c r="AJ12" s="5" t="s">
        <v>3</v>
      </c>
      <c r="AK12" s="72">
        <v>17.838999999999999</v>
      </c>
      <c r="AL12" s="72">
        <v>17.710999999999999</v>
      </c>
      <c r="AM12" s="72">
        <v>17.696000000000002</v>
      </c>
      <c r="AN12" s="72">
        <v>17.704000000000001</v>
      </c>
      <c r="AO12" s="72">
        <v>17.776</v>
      </c>
      <c r="AP12" s="72">
        <v>17.814</v>
      </c>
      <c r="AQ12" s="72">
        <v>17.515999999999998</v>
      </c>
      <c r="AR12" s="72">
        <v>17.353000000000002</v>
      </c>
      <c r="AS12" s="72">
        <v>17.498999999999999</v>
      </c>
      <c r="AT12" s="72">
        <v>17.433</v>
      </c>
      <c r="AU12" s="72">
        <v>17.474</v>
      </c>
      <c r="AV12" s="72">
        <v>17.344999999999999</v>
      </c>
      <c r="AW12" s="72">
        <v>17.367999999999999</v>
      </c>
      <c r="AX12" s="72">
        <v>17.431000000000001</v>
      </c>
      <c r="AY12" s="72">
        <v>17.850999999999999</v>
      </c>
      <c r="AZ12" s="10"/>
      <c r="BA12" s="5" t="s">
        <v>3</v>
      </c>
      <c r="BB12" s="65">
        <v>17.823</v>
      </c>
      <c r="BC12" s="65">
        <v>17.733000000000001</v>
      </c>
      <c r="BD12" s="65">
        <v>17.896999999999998</v>
      </c>
      <c r="BE12" s="65">
        <v>17.675999999999998</v>
      </c>
      <c r="BF12" s="65">
        <v>17.635000000000002</v>
      </c>
      <c r="BG12" s="65">
        <v>17.678999999999998</v>
      </c>
      <c r="BH12" s="65">
        <v>17.443999999999999</v>
      </c>
      <c r="BI12" s="65">
        <v>17.489000000000001</v>
      </c>
      <c r="BJ12" s="65">
        <v>17.484000000000002</v>
      </c>
      <c r="BK12" s="65">
        <v>17.507000000000001</v>
      </c>
      <c r="BL12" s="65">
        <v>17.478999999999999</v>
      </c>
      <c r="BM12" s="65">
        <v>17.646999999999998</v>
      </c>
      <c r="BN12" s="65">
        <v>17.754000000000001</v>
      </c>
      <c r="BO12" s="65">
        <v>17.920000000000002</v>
      </c>
      <c r="BP12" s="65">
        <v>17.923999999999999</v>
      </c>
      <c r="BQ12" s="10"/>
      <c r="BR12" s="5" t="s">
        <v>3</v>
      </c>
      <c r="BS12" s="65">
        <v>17.222999999999999</v>
      </c>
      <c r="BT12" s="65">
        <v>17.556000000000001</v>
      </c>
      <c r="BU12" s="65">
        <v>17.356000000000002</v>
      </c>
      <c r="BV12" s="65">
        <v>17.456</v>
      </c>
      <c r="BW12" s="65">
        <v>17.431000000000001</v>
      </c>
      <c r="BX12" s="65">
        <v>17.309000000000001</v>
      </c>
      <c r="BY12" s="65">
        <v>17.451000000000001</v>
      </c>
      <c r="BZ12" s="65">
        <v>17.565000000000001</v>
      </c>
    </row>
    <row r="13" spans="1:78" ht="15">
      <c r="A13" s="5" t="s">
        <v>4</v>
      </c>
      <c r="B13" s="65">
        <v>24.413</v>
      </c>
      <c r="C13" s="65">
        <v>23.963999999999999</v>
      </c>
      <c r="D13" s="65">
        <v>23.849</v>
      </c>
      <c r="E13" s="65">
        <v>24.233000000000001</v>
      </c>
      <c r="F13" s="65">
        <v>24.143000000000001</v>
      </c>
      <c r="G13" s="65">
        <v>24.088000000000001</v>
      </c>
      <c r="H13" s="65">
        <v>23.995000000000001</v>
      </c>
      <c r="I13" s="65">
        <v>24.010999999999999</v>
      </c>
      <c r="J13" s="65">
        <v>24.082999999999998</v>
      </c>
      <c r="K13" s="65">
        <v>24.288</v>
      </c>
      <c r="L13" s="65">
        <v>24.599</v>
      </c>
      <c r="M13" s="66"/>
      <c r="N13" s="5" t="s">
        <v>4</v>
      </c>
      <c r="O13" s="65">
        <v>24.343</v>
      </c>
      <c r="P13" s="65">
        <v>24.736000000000001</v>
      </c>
      <c r="Q13" s="65">
        <v>24.343</v>
      </c>
      <c r="R13" s="65">
        <v>23.914000000000001</v>
      </c>
      <c r="S13" s="65">
        <v>23.707999999999998</v>
      </c>
      <c r="T13" s="65">
        <v>23.754999999999999</v>
      </c>
      <c r="U13" s="65">
        <v>23.518000000000001</v>
      </c>
      <c r="V13" s="65">
        <v>23.277999999999999</v>
      </c>
      <c r="W13" s="65">
        <v>23.363</v>
      </c>
      <c r="X13" s="65">
        <v>23.8</v>
      </c>
      <c r="Y13" s="65">
        <v>23.7</v>
      </c>
      <c r="Z13" s="65">
        <v>23.972999999999999</v>
      </c>
      <c r="AA13" s="65">
        <v>24.097000000000001</v>
      </c>
      <c r="AB13" s="65">
        <v>23.957999999999998</v>
      </c>
      <c r="AC13" s="65">
        <v>24.279</v>
      </c>
      <c r="AD13" s="65">
        <v>24.207999999999998</v>
      </c>
      <c r="AE13" s="65">
        <v>24.335999999999999</v>
      </c>
      <c r="AF13" s="65">
        <v>23.974</v>
      </c>
      <c r="AG13" s="65">
        <v>24.015000000000001</v>
      </c>
      <c r="AH13" s="65">
        <v>23.946999999999999</v>
      </c>
      <c r="AI13" s="10"/>
      <c r="AJ13" s="5" t="s">
        <v>4</v>
      </c>
      <c r="AK13" s="72">
        <v>23.847999999999999</v>
      </c>
      <c r="AL13" s="72">
        <v>23.815999999999999</v>
      </c>
      <c r="AM13" s="72">
        <v>23.747</v>
      </c>
      <c r="AN13" s="72">
        <v>23.686</v>
      </c>
      <c r="AO13" s="72">
        <v>23.824000000000002</v>
      </c>
      <c r="AP13" s="72">
        <v>23.861000000000001</v>
      </c>
      <c r="AQ13" s="72">
        <v>23.489000000000001</v>
      </c>
      <c r="AR13" s="72">
        <v>23.509</v>
      </c>
      <c r="AS13" s="72">
        <v>23.567</v>
      </c>
      <c r="AT13" s="72">
        <v>23.448</v>
      </c>
      <c r="AU13" s="72">
        <v>23.523</v>
      </c>
      <c r="AV13" s="72">
        <v>23.300999999999998</v>
      </c>
      <c r="AW13" s="72">
        <v>23.32</v>
      </c>
      <c r="AX13" s="72">
        <v>23.504000000000001</v>
      </c>
      <c r="AY13" s="72">
        <v>23.789000000000001</v>
      </c>
      <c r="AZ13" s="10"/>
      <c r="BA13" s="5" t="s">
        <v>4</v>
      </c>
      <c r="BB13" s="65">
        <v>23.873000000000001</v>
      </c>
      <c r="BC13" s="65">
        <v>23.837</v>
      </c>
      <c r="BD13" s="65">
        <v>23.981999999999999</v>
      </c>
      <c r="BE13" s="65">
        <v>23.853000000000002</v>
      </c>
      <c r="BF13" s="65">
        <v>23.765999999999998</v>
      </c>
      <c r="BG13" s="65">
        <v>23.818000000000001</v>
      </c>
      <c r="BH13" s="65">
        <v>23.597999999999999</v>
      </c>
      <c r="BI13" s="65">
        <v>23.588999999999999</v>
      </c>
      <c r="BJ13" s="65">
        <v>23.451000000000001</v>
      </c>
      <c r="BK13" s="65">
        <v>23.608000000000001</v>
      </c>
      <c r="BL13" s="65">
        <v>23.658999999999999</v>
      </c>
      <c r="BM13" s="65">
        <v>23.863</v>
      </c>
      <c r="BN13" s="65">
        <v>24.087</v>
      </c>
      <c r="BO13" s="65">
        <v>24.192</v>
      </c>
      <c r="BP13" s="65">
        <v>24.38</v>
      </c>
      <c r="BQ13" s="10"/>
      <c r="BR13" s="5" t="s">
        <v>4</v>
      </c>
      <c r="BS13" s="65">
        <v>22.753</v>
      </c>
      <c r="BT13" s="65">
        <v>20.597000000000001</v>
      </c>
      <c r="BU13" s="65">
        <v>22.387</v>
      </c>
      <c r="BV13" s="65">
        <v>23.401</v>
      </c>
      <c r="BW13" s="65">
        <v>24.446999999999999</v>
      </c>
      <c r="BX13" s="65">
        <v>23.667000000000002</v>
      </c>
      <c r="BY13" s="65">
        <v>21.632999999999999</v>
      </c>
      <c r="BZ13" s="65">
        <v>23.754000000000001</v>
      </c>
    </row>
    <row r="14" spans="1:78" ht="15">
      <c r="A14" s="5" t="s">
        <v>7</v>
      </c>
      <c r="B14" s="79" t="s">
        <v>93</v>
      </c>
      <c r="C14" s="79" t="s">
        <v>93</v>
      </c>
      <c r="D14" s="79" t="s">
        <v>93</v>
      </c>
      <c r="E14" s="79" t="s">
        <v>93</v>
      </c>
      <c r="F14" s="79" t="s">
        <v>93</v>
      </c>
      <c r="G14" s="79" t="s">
        <v>93</v>
      </c>
      <c r="H14" s="79" t="s">
        <v>93</v>
      </c>
      <c r="I14" s="79" t="s">
        <v>93</v>
      </c>
      <c r="J14" s="79" t="s">
        <v>93</v>
      </c>
      <c r="K14" s="79" t="s">
        <v>93</v>
      </c>
      <c r="L14" s="79" t="s">
        <v>93</v>
      </c>
      <c r="M14" s="67"/>
      <c r="N14" s="5" t="s">
        <v>7</v>
      </c>
      <c r="O14" s="79" t="s">
        <v>93</v>
      </c>
      <c r="P14" s="79" t="s">
        <v>93</v>
      </c>
      <c r="Q14" s="79" t="s">
        <v>93</v>
      </c>
      <c r="R14" s="79" t="s">
        <v>93</v>
      </c>
      <c r="S14" s="79" t="s">
        <v>93</v>
      </c>
      <c r="T14" s="79" t="s">
        <v>93</v>
      </c>
      <c r="U14" s="79" t="s">
        <v>93</v>
      </c>
      <c r="V14" s="79" t="s">
        <v>93</v>
      </c>
      <c r="W14" s="79" t="s">
        <v>93</v>
      </c>
      <c r="X14" s="79" t="s">
        <v>93</v>
      </c>
      <c r="Y14" s="79" t="s">
        <v>93</v>
      </c>
      <c r="Z14" s="79" t="s">
        <v>93</v>
      </c>
      <c r="AA14" s="79" t="s">
        <v>93</v>
      </c>
      <c r="AB14" s="79" t="s">
        <v>93</v>
      </c>
      <c r="AC14" s="79" t="s">
        <v>93</v>
      </c>
      <c r="AD14" s="79" t="s">
        <v>93</v>
      </c>
      <c r="AE14" s="79" t="s">
        <v>93</v>
      </c>
      <c r="AF14" s="79" t="s">
        <v>93</v>
      </c>
      <c r="AG14" s="79" t="s">
        <v>93</v>
      </c>
      <c r="AH14" s="79" t="s">
        <v>93</v>
      </c>
      <c r="AI14" s="10"/>
      <c r="AJ14" s="5" t="s">
        <v>7</v>
      </c>
      <c r="AK14" s="79" t="s">
        <v>93</v>
      </c>
      <c r="AL14" s="79" t="s">
        <v>93</v>
      </c>
      <c r="AM14" s="79" t="s">
        <v>93</v>
      </c>
      <c r="AN14" s="79" t="s">
        <v>93</v>
      </c>
      <c r="AO14" s="79" t="s">
        <v>93</v>
      </c>
      <c r="AP14" s="79" t="s">
        <v>93</v>
      </c>
      <c r="AQ14" s="79" t="s">
        <v>93</v>
      </c>
      <c r="AR14" s="79" t="s">
        <v>93</v>
      </c>
      <c r="AS14" s="79" t="s">
        <v>93</v>
      </c>
      <c r="AT14" s="79" t="s">
        <v>93</v>
      </c>
      <c r="AU14" s="79" t="s">
        <v>93</v>
      </c>
      <c r="AV14" s="79" t="s">
        <v>93</v>
      </c>
      <c r="AW14" s="79" t="s">
        <v>93</v>
      </c>
      <c r="AX14" s="79" t="s">
        <v>93</v>
      </c>
      <c r="AY14" s="79" t="s">
        <v>93</v>
      </c>
      <c r="AZ14" s="10"/>
      <c r="BA14" s="5" t="s">
        <v>7</v>
      </c>
      <c r="BB14" s="79" t="s">
        <v>93</v>
      </c>
      <c r="BC14" s="79" t="s">
        <v>93</v>
      </c>
      <c r="BD14" s="79" t="s">
        <v>93</v>
      </c>
      <c r="BE14" s="79" t="s">
        <v>93</v>
      </c>
      <c r="BF14" s="79" t="s">
        <v>93</v>
      </c>
      <c r="BG14" s="79" t="s">
        <v>93</v>
      </c>
      <c r="BH14" s="79" t="s">
        <v>93</v>
      </c>
      <c r="BI14" s="79" t="s">
        <v>93</v>
      </c>
      <c r="BJ14" s="79" t="s">
        <v>93</v>
      </c>
      <c r="BK14" s="79" t="s">
        <v>93</v>
      </c>
      <c r="BL14" s="79" t="s">
        <v>93</v>
      </c>
      <c r="BM14" s="79" t="s">
        <v>93</v>
      </c>
      <c r="BN14" s="79" t="s">
        <v>93</v>
      </c>
      <c r="BO14" s="79" t="s">
        <v>93</v>
      </c>
      <c r="BP14" s="79" t="s">
        <v>93</v>
      </c>
      <c r="BQ14" s="10"/>
      <c r="BR14" s="5" t="s">
        <v>7</v>
      </c>
      <c r="BS14" s="79" t="s">
        <v>93</v>
      </c>
      <c r="BT14" s="79" t="s">
        <v>93</v>
      </c>
      <c r="BU14" s="79" t="s">
        <v>93</v>
      </c>
      <c r="BV14" s="79" t="s">
        <v>93</v>
      </c>
      <c r="BW14" s="79" t="s">
        <v>93</v>
      </c>
      <c r="BX14" s="79" t="s">
        <v>93</v>
      </c>
      <c r="BY14" s="79" t="s">
        <v>93</v>
      </c>
      <c r="BZ14" s="79" t="s">
        <v>93</v>
      </c>
    </row>
    <row r="15" spans="1:78" ht="17">
      <c r="A15" s="5" t="s">
        <v>13</v>
      </c>
      <c r="B15" s="65">
        <v>0.34300000000000003</v>
      </c>
      <c r="C15" s="65">
        <v>0.59899999999999998</v>
      </c>
      <c r="D15" s="65">
        <v>0.57799999999999996</v>
      </c>
      <c r="E15" s="65">
        <v>0.42599999999999999</v>
      </c>
      <c r="F15" s="65">
        <v>0.46899999999999997</v>
      </c>
      <c r="G15" s="65">
        <v>0.56299999999999994</v>
      </c>
      <c r="H15" s="65">
        <v>0.55400000000000005</v>
      </c>
      <c r="I15" s="65">
        <v>0.46200000000000002</v>
      </c>
      <c r="J15" s="65">
        <v>0.51600000000000001</v>
      </c>
      <c r="K15" s="65">
        <v>0.46899999999999997</v>
      </c>
      <c r="L15" s="65">
        <v>0.16900000000000001</v>
      </c>
      <c r="M15" s="66"/>
      <c r="N15" s="5" t="s">
        <v>13</v>
      </c>
      <c r="O15" s="65">
        <v>0.40699999999999997</v>
      </c>
      <c r="P15" s="65">
        <v>0.22500000000000001</v>
      </c>
      <c r="Q15" s="65">
        <v>0.54900000000000004</v>
      </c>
      <c r="R15" s="65">
        <v>0.79300000000000004</v>
      </c>
      <c r="S15" s="65">
        <v>0.69499999999999995</v>
      </c>
      <c r="T15" s="65">
        <v>0.78500000000000003</v>
      </c>
      <c r="U15" s="65">
        <v>0.96799999999999997</v>
      </c>
      <c r="V15" s="65">
        <v>1.1439999999999999</v>
      </c>
      <c r="W15" s="65">
        <v>1.129</v>
      </c>
      <c r="X15" s="65">
        <v>0.90400000000000003</v>
      </c>
      <c r="Y15" s="65">
        <v>0.94</v>
      </c>
      <c r="Z15" s="65">
        <v>0.71499999999999997</v>
      </c>
      <c r="AA15" s="65">
        <v>0.69</v>
      </c>
      <c r="AB15" s="65">
        <v>0.71099999999999997</v>
      </c>
      <c r="AC15" s="65">
        <v>0.52100000000000002</v>
      </c>
      <c r="AD15" s="65">
        <v>0.50600000000000001</v>
      </c>
      <c r="AE15" s="65">
        <v>0.46</v>
      </c>
      <c r="AF15" s="65">
        <v>0.66800000000000004</v>
      </c>
      <c r="AG15" s="65">
        <v>0.65400000000000003</v>
      </c>
      <c r="AH15" s="65">
        <v>0.65400000000000003</v>
      </c>
      <c r="AI15" s="10"/>
      <c r="AJ15" s="5" t="s">
        <v>13</v>
      </c>
      <c r="AK15" s="72">
        <v>0.70099999999999996</v>
      </c>
      <c r="AL15" s="72">
        <v>0.72799999999999998</v>
      </c>
      <c r="AM15" s="72">
        <v>0.72799999999999998</v>
      </c>
      <c r="AN15" s="72">
        <v>0.78400000000000003</v>
      </c>
      <c r="AO15" s="72">
        <v>0.73099999999999998</v>
      </c>
      <c r="AP15" s="72">
        <v>0.70899999999999996</v>
      </c>
      <c r="AQ15" s="72">
        <v>0.88800000000000001</v>
      </c>
      <c r="AR15" s="72">
        <v>0.93700000000000006</v>
      </c>
      <c r="AS15" s="72">
        <v>0.89300000000000002</v>
      </c>
      <c r="AT15" s="72">
        <v>0.84499999999999997</v>
      </c>
      <c r="AU15" s="72">
        <v>0.88600000000000001</v>
      </c>
      <c r="AV15" s="72">
        <v>0.98899999999999999</v>
      </c>
      <c r="AW15" s="72">
        <v>0.94499999999999995</v>
      </c>
      <c r="AX15" s="72">
        <v>0.88400000000000001</v>
      </c>
      <c r="AY15" s="72">
        <v>0.64100000000000001</v>
      </c>
      <c r="AZ15" s="10"/>
      <c r="BA15" s="5" t="s">
        <v>13</v>
      </c>
      <c r="BB15" s="65">
        <v>0.54200000000000004</v>
      </c>
      <c r="BC15" s="65">
        <v>0.64700000000000002</v>
      </c>
      <c r="BD15" s="65">
        <v>0.55900000000000005</v>
      </c>
      <c r="BE15" s="65">
        <v>0.66900000000000004</v>
      </c>
      <c r="BF15" s="65">
        <v>0.69199999999999995</v>
      </c>
      <c r="BG15" s="65">
        <v>0.74</v>
      </c>
      <c r="BH15" s="65">
        <v>0.874</v>
      </c>
      <c r="BI15" s="65">
        <v>0.82399999999999995</v>
      </c>
      <c r="BJ15" s="65">
        <v>0.874</v>
      </c>
      <c r="BK15" s="65">
        <v>0.871</v>
      </c>
      <c r="BL15" s="65">
        <v>0.83099999999999996</v>
      </c>
      <c r="BM15" s="65">
        <v>0.66500000000000004</v>
      </c>
      <c r="BN15" s="65">
        <v>0.59299999999999997</v>
      </c>
      <c r="BO15" s="65">
        <v>0.46899999999999997</v>
      </c>
      <c r="BP15" s="65">
        <v>0.48099999999999998</v>
      </c>
      <c r="BQ15" s="10"/>
      <c r="BR15" s="5" t="s">
        <v>13</v>
      </c>
      <c r="BS15" s="65">
        <v>0.33900000000000002</v>
      </c>
      <c r="BT15" s="65">
        <v>0.29399999999999998</v>
      </c>
      <c r="BU15" s="65">
        <v>0.31900000000000001</v>
      </c>
      <c r="BV15" s="65">
        <v>0.24299999999999999</v>
      </c>
      <c r="BW15" s="65">
        <v>0.29899999999999999</v>
      </c>
      <c r="BX15" s="65">
        <v>0.35099999999999998</v>
      </c>
      <c r="BY15" s="65">
        <v>0.28699999999999998</v>
      </c>
      <c r="BZ15" s="65">
        <v>0.27500000000000002</v>
      </c>
    </row>
    <row r="16" spans="1:78" ht="17">
      <c r="A16" s="5" t="s">
        <v>14</v>
      </c>
      <c r="B16" s="79" t="s">
        <v>93</v>
      </c>
      <c r="C16" s="79" t="s">
        <v>93</v>
      </c>
      <c r="D16" s="79" t="s">
        <v>93</v>
      </c>
      <c r="E16" s="79" t="s">
        <v>93</v>
      </c>
      <c r="F16" s="79" t="s">
        <v>93</v>
      </c>
      <c r="G16" s="79" t="s">
        <v>93</v>
      </c>
      <c r="H16" s="79" t="s">
        <v>93</v>
      </c>
      <c r="I16" s="79" t="s">
        <v>93</v>
      </c>
      <c r="J16" s="79" t="s">
        <v>93</v>
      </c>
      <c r="K16" s="79" t="s">
        <v>93</v>
      </c>
      <c r="L16" s="79" t="s">
        <v>93</v>
      </c>
      <c r="M16" s="67"/>
      <c r="N16" s="5" t="s">
        <v>14</v>
      </c>
      <c r="O16" s="79" t="s">
        <v>93</v>
      </c>
      <c r="P16" s="79" t="s">
        <v>93</v>
      </c>
      <c r="Q16" s="79" t="s">
        <v>93</v>
      </c>
      <c r="R16" s="79" t="s">
        <v>93</v>
      </c>
      <c r="S16" s="79" t="s">
        <v>93</v>
      </c>
      <c r="T16" s="79" t="s">
        <v>93</v>
      </c>
      <c r="U16" s="79" t="s">
        <v>93</v>
      </c>
      <c r="V16" s="79" t="s">
        <v>93</v>
      </c>
      <c r="W16" s="79" t="s">
        <v>93</v>
      </c>
      <c r="X16" s="79" t="s">
        <v>93</v>
      </c>
      <c r="Y16" s="79" t="s">
        <v>93</v>
      </c>
      <c r="Z16" s="79" t="s">
        <v>93</v>
      </c>
      <c r="AA16" s="79" t="s">
        <v>93</v>
      </c>
      <c r="AB16" s="79" t="s">
        <v>93</v>
      </c>
      <c r="AC16" s="79" t="s">
        <v>93</v>
      </c>
      <c r="AD16" s="79" t="s">
        <v>93</v>
      </c>
      <c r="AE16" s="79" t="s">
        <v>93</v>
      </c>
      <c r="AF16" s="79" t="s">
        <v>93</v>
      </c>
      <c r="AG16" s="79" t="s">
        <v>93</v>
      </c>
      <c r="AH16" s="79" t="s">
        <v>93</v>
      </c>
      <c r="AI16" s="10"/>
      <c r="AJ16" s="5" t="s">
        <v>14</v>
      </c>
      <c r="AK16" s="123" t="s">
        <v>118</v>
      </c>
      <c r="AL16" s="72">
        <v>2E-3</v>
      </c>
      <c r="AM16" s="123" t="s">
        <v>118</v>
      </c>
      <c r="AN16" s="72">
        <v>7.0000000000000001E-3</v>
      </c>
      <c r="AO16" s="72">
        <v>7.0000000000000001E-3</v>
      </c>
      <c r="AP16" s="123" t="s">
        <v>118</v>
      </c>
      <c r="AQ16" s="72">
        <v>1E-3</v>
      </c>
      <c r="AR16" s="72">
        <v>7.0000000000000001E-3</v>
      </c>
      <c r="AS16" s="72">
        <v>8.0000000000000002E-3</v>
      </c>
      <c r="AT16" s="79" t="s">
        <v>93</v>
      </c>
      <c r="AU16" s="72">
        <v>0.01</v>
      </c>
      <c r="AV16" s="79" t="s">
        <v>93</v>
      </c>
      <c r="AW16" s="72">
        <v>5.0000000000000001E-3</v>
      </c>
      <c r="AX16" s="72">
        <v>7.0000000000000001E-3</v>
      </c>
      <c r="AY16" s="79" t="s">
        <v>93</v>
      </c>
      <c r="AZ16" s="10"/>
      <c r="BA16" s="5" t="s">
        <v>14</v>
      </c>
      <c r="BB16" s="79" t="s">
        <v>93</v>
      </c>
      <c r="BC16" s="79" t="s">
        <v>93</v>
      </c>
      <c r="BD16" s="79" t="s">
        <v>93</v>
      </c>
      <c r="BE16" s="79" t="s">
        <v>93</v>
      </c>
      <c r="BF16" s="79" t="s">
        <v>93</v>
      </c>
      <c r="BG16" s="79" t="s">
        <v>93</v>
      </c>
      <c r="BH16" s="79" t="s">
        <v>93</v>
      </c>
      <c r="BI16" s="79" t="s">
        <v>93</v>
      </c>
      <c r="BJ16" s="79" t="s">
        <v>93</v>
      </c>
      <c r="BK16" s="79" t="s">
        <v>93</v>
      </c>
      <c r="BL16" s="79" t="s">
        <v>93</v>
      </c>
      <c r="BM16" s="79" t="s">
        <v>93</v>
      </c>
      <c r="BN16" s="79" t="s">
        <v>93</v>
      </c>
      <c r="BO16" s="79" t="s">
        <v>93</v>
      </c>
      <c r="BP16" s="79" t="s">
        <v>93</v>
      </c>
      <c r="BQ16" s="10"/>
      <c r="BR16" s="5" t="s">
        <v>14</v>
      </c>
      <c r="BS16" s="79" t="s">
        <v>93</v>
      </c>
      <c r="BT16" s="79" t="s">
        <v>93</v>
      </c>
      <c r="BU16" s="79" t="s">
        <v>93</v>
      </c>
      <c r="BV16" s="79" t="s">
        <v>93</v>
      </c>
      <c r="BW16" s="79" t="s">
        <v>93</v>
      </c>
      <c r="BX16" s="79" t="s">
        <v>93</v>
      </c>
      <c r="BY16" s="79" t="s">
        <v>93</v>
      </c>
      <c r="BZ16" s="79" t="s">
        <v>93</v>
      </c>
    </row>
    <row r="17" spans="1:78" ht="15">
      <c r="A17" s="5" t="s">
        <v>41</v>
      </c>
      <c r="B17" s="4">
        <f>SUM(B6:B16)</f>
        <v>99.964999999999989</v>
      </c>
      <c r="C17" s="4">
        <f t="shared" ref="C17:BF17" si="0">SUM(C6:C16)</f>
        <v>99.98</v>
      </c>
      <c r="D17" s="4">
        <f t="shared" si="0"/>
        <v>99.858999999999995</v>
      </c>
      <c r="E17" s="4">
        <f t="shared" si="0"/>
        <v>100.012</v>
      </c>
      <c r="F17" s="4">
        <f t="shared" si="0"/>
        <v>99.965999999999994</v>
      </c>
      <c r="G17" s="4">
        <f t="shared" si="0"/>
        <v>100.48399999999999</v>
      </c>
      <c r="H17" s="4">
        <f t="shared" si="0"/>
        <v>99.957000000000008</v>
      </c>
      <c r="I17" s="4">
        <f t="shared" si="0"/>
        <v>99.963999999999999</v>
      </c>
      <c r="J17" s="4">
        <f t="shared" si="0"/>
        <v>100.18900000000001</v>
      </c>
      <c r="K17" s="4">
        <f t="shared" si="0"/>
        <v>100.374</v>
      </c>
      <c r="L17" s="4">
        <f t="shared" si="0"/>
        <v>100.33434000000001</v>
      </c>
      <c r="M17" s="11"/>
      <c r="N17" s="5" t="s">
        <v>41</v>
      </c>
      <c r="O17" s="4">
        <f t="shared" si="0"/>
        <v>100.16900000000001</v>
      </c>
      <c r="P17" s="4">
        <f t="shared" si="0"/>
        <v>100.04299999999999</v>
      </c>
      <c r="Q17" s="4">
        <f t="shared" si="0"/>
        <v>100.93800000000002</v>
      </c>
      <c r="R17" s="4">
        <f t="shared" si="0"/>
        <v>100.65600000000001</v>
      </c>
      <c r="S17" s="4">
        <f t="shared" si="0"/>
        <v>100.18499999999999</v>
      </c>
      <c r="T17" s="4">
        <f t="shared" si="0"/>
        <v>100.28</v>
      </c>
      <c r="U17" s="4">
        <f t="shared" si="0"/>
        <v>100.678</v>
      </c>
      <c r="V17" s="4">
        <f t="shared" si="0"/>
        <v>100.357</v>
      </c>
      <c r="W17" s="4">
        <f t="shared" si="0"/>
        <v>100.58200000000001</v>
      </c>
      <c r="X17" s="4">
        <f t="shared" si="0"/>
        <v>100.33</v>
      </c>
      <c r="Y17" s="4">
        <f t="shared" si="0"/>
        <v>100.76900000000001</v>
      </c>
      <c r="Z17" s="4">
        <f t="shared" si="0"/>
        <v>100.19500000000001</v>
      </c>
      <c r="AA17" s="4">
        <f t="shared" si="0"/>
        <v>100.624</v>
      </c>
      <c r="AB17" s="4">
        <f t="shared" si="0"/>
        <v>99.804000000000002</v>
      </c>
      <c r="AC17" s="4">
        <f t="shared" si="0"/>
        <v>100.68599999999999</v>
      </c>
      <c r="AD17" s="4">
        <f t="shared" si="0"/>
        <v>100.336</v>
      </c>
      <c r="AE17" s="4">
        <f t="shared" si="0"/>
        <v>100.142</v>
      </c>
      <c r="AF17" s="4">
        <f t="shared" si="0"/>
        <v>100.65700000000001</v>
      </c>
      <c r="AG17" s="4">
        <f t="shared" si="0"/>
        <v>100.11399999999999</v>
      </c>
      <c r="AH17" s="4">
        <f t="shared" si="0"/>
        <v>100.041</v>
      </c>
      <c r="AI17" s="10"/>
      <c r="AJ17" s="5" t="s">
        <v>41</v>
      </c>
      <c r="AK17" s="4">
        <f t="shared" si="0"/>
        <v>101.16199999999999</v>
      </c>
      <c r="AL17" s="4">
        <f t="shared" si="0"/>
        <v>101.06699999999999</v>
      </c>
      <c r="AM17" s="4">
        <f t="shared" si="0"/>
        <v>101.136</v>
      </c>
      <c r="AN17" s="4">
        <f t="shared" si="0"/>
        <v>101.03600000000002</v>
      </c>
      <c r="AO17" s="4">
        <f t="shared" si="0"/>
        <v>101.01900000000001</v>
      </c>
      <c r="AP17" s="4">
        <f t="shared" si="0"/>
        <v>101.03700000000001</v>
      </c>
      <c r="AQ17" s="4">
        <f t="shared" si="0"/>
        <v>101.14400000000002</v>
      </c>
      <c r="AR17" s="4">
        <f t="shared" si="0"/>
        <v>101.51600000000001</v>
      </c>
      <c r="AS17" s="4">
        <f t="shared" si="0"/>
        <v>100.51299999999999</v>
      </c>
      <c r="AT17" s="4">
        <f t="shared" si="0"/>
        <v>100.881</v>
      </c>
      <c r="AU17" s="4">
        <f t="shared" si="0"/>
        <v>100.916</v>
      </c>
      <c r="AV17" s="4">
        <f t="shared" si="0"/>
        <v>100.941</v>
      </c>
      <c r="AW17" s="4">
        <f t="shared" si="0"/>
        <v>100.95899999999997</v>
      </c>
      <c r="AX17" s="4">
        <f t="shared" si="0"/>
        <v>100.90800000000002</v>
      </c>
      <c r="AY17" s="4">
        <f t="shared" si="0"/>
        <v>101.21000000000001</v>
      </c>
      <c r="AZ17" s="10"/>
      <c r="BA17" s="5" t="s">
        <v>41</v>
      </c>
      <c r="BB17" s="4">
        <f t="shared" si="0"/>
        <v>100.82600000000001</v>
      </c>
      <c r="BC17" s="4">
        <f t="shared" si="0"/>
        <v>100.87400000000001</v>
      </c>
      <c r="BD17" s="4">
        <f t="shared" si="0"/>
        <v>100.92499999999998</v>
      </c>
      <c r="BE17" s="4">
        <f t="shared" si="0"/>
        <v>100.92700000000001</v>
      </c>
      <c r="BF17" s="4">
        <f t="shared" si="0"/>
        <v>100.89299999999999</v>
      </c>
      <c r="BG17" s="4">
        <f t="shared" ref="BG17:BZ17" si="1">SUM(BG6:BG16)</f>
        <v>100.90099999999998</v>
      </c>
      <c r="BH17" s="4">
        <f t="shared" si="1"/>
        <v>100.898</v>
      </c>
      <c r="BI17" s="4">
        <f t="shared" si="1"/>
        <v>100.874</v>
      </c>
      <c r="BJ17" s="4">
        <f t="shared" si="1"/>
        <v>100.72</v>
      </c>
      <c r="BK17" s="4">
        <f t="shared" si="1"/>
        <v>101.06699999999999</v>
      </c>
      <c r="BL17" s="4">
        <f t="shared" si="1"/>
        <v>100.758</v>
      </c>
      <c r="BM17" s="4">
        <f t="shared" si="1"/>
        <v>100.899</v>
      </c>
      <c r="BN17" s="4">
        <f t="shared" si="1"/>
        <v>101.096</v>
      </c>
      <c r="BO17" s="4">
        <f t="shared" si="1"/>
        <v>101.1</v>
      </c>
      <c r="BP17" s="4">
        <f t="shared" si="1"/>
        <v>101.02799999999999</v>
      </c>
      <c r="BQ17" s="10"/>
      <c r="BR17" s="5" t="s">
        <v>41</v>
      </c>
      <c r="BS17" s="4">
        <f t="shared" si="1"/>
        <v>98.870999999999995</v>
      </c>
      <c r="BT17" s="4">
        <f t="shared" si="1"/>
        <v>98.905999999999992</v>
      </c>
      <c r="BU17" s="4">
        <f t="shared" si="1"/>
        <v>100.691</v>
      </c>
      <c r="BV17" s="4">
        <f t="shared" si="1"/>
        <v>98.888999999999996</v>
      </c>
      <c r="BW17" s="4">
        <f t="shared" si="1"/>
        <v>100.52000000000001</v>
      </c>
      <c r="BX17" s="4">
        <f t="shared" si="1"/>
        <v>100.322</v>
      </c>
      <c r="BY17" s="4">
        <f t="shared" si="1"/>
        <v>99.947000000000017</v>
      </c>
      <c r="BZ17" s="4">
        <f t="shared" si="1"/>
        <v>100.58800000000002</v>
      </c>
    </row>
    <row r="18" spans="1:78">
      <c r="B18" s="93"/>
      <c r="C18" s="93"/>
      <c r="D18" s="93"/>
      <c r="E18" s="93"/>
      <c r="F18" s="93"/>
      <c r="G18" s="93"/>
      <c r="H18" s="93"/>
      <c r="I18" s="93"/>
      <c r="J18" s="93"/>
      <c r="K18" s="93"/>
      <c r="L18" s="93"/>
      <c r="O18" s="93"/>
      <c r="P18" s="93"/>
      <c r="Q18" s="93"/>
      <c r="R18" s="93"/>
      <c r="S18" s="93"/>
      <c r="T18" s="93"/>
      <c r="U18" s="93"/>
      <c r="V18" s="93"/>
      <c r="W18" s="93"/>
      <c r="X18" s="93"/>
      <c r="Y18" s="93"/>
      <c r="Z18" s="93"/>
      <c r="AA18" s="93"/>
      <c r="AB18" s="93"/>
      <c r="AC18" s="93"/>
      <c r="AD18" s="93"/>
      <c r="AE18" s="93"/>
      <c r="AF18" s="93"/>
      <c r="AG18" s="93"/>
      <c r="AH18" s="93"/>
      <c r="BB18" s="93"/>
      <c r="BC18" s="93"/>
      <c r="BD18" s="93"/>
      <c r="BE18" s="93"/>
      <c r="BF18" s="93"/>
      <c r="BG18" s="93"/>
      <c r="BH18" s="93"/>
      <c r="BI18" s="93"/>
      <c r="BJ18" s="93"/>
      <c r="BK18" s="93"/>
      <c r="BL18" s="93"/>
      <c r="BM18" s="93"/>
      <c r="BN18" s="93"/>
      <c r="BO18" s="93"/>
      <c r="BP18" s="93"/>
    </row>
    <row r="19" spans="1:78" ht="60">
      <c r="A19" s="2" t="s">
        <v>25</v>
      </c>
      <c r="B19" s="83" t="s">
        <v>99</v>
      </c>
      <c r="C19" s="83" t="s">
        <v>100</v>
      </c>
      <c r="N19" s="2" t="s">
        <v>27</v>
      </c>
      <c r="O19" s="83" t="s">
        <v>99</v>
      </c>
      <c r="P19" s="83" t="s">
        <v>100</v>
      </c>
      <c r="AJ19" s="2" t="s">
        <v>29</v>
      </c>
      <c r="AK19" s="83" t="s">
        <v>99</v>
      </c>
      <c r="AL19" s="83" t="s">
        <v>100</v>
      </c>
      <c r="BA19" s="6" t="s">
        <v>31</v>
      </c>
      <c r="BB19" s="83" t="s">
        <v>99</v>
      </c>
      <c r="BC19" s="83" t="s">
        <v>100</v>
      </c>
      <c r="BR19" s="80" t="s">
        <v>96</v>
      </c>
      <c r="BS19" s="81" t="s">
        <v>97</v>
      </c>
      <c r="BT19" s="82" t="s">
        <v>98</v>
      </c>
    </row>
    <row r="20" spans="1:78" ht="17">
      <c r="A20" s="5" t="s">
        <v>9</v>
      </c>
      <c r="B20" s="79">
        <f>AVERAGE(D6:F6)</f>
        <v>54.31733333333333</v>
      </c>
      <c r="C20" s="65">
        <v>54.392000000000003</v>
      </c>
      <c r="N20" s="5" t="s">
        <v>9</v>
      </c>
      <c r="O20" s="79">
        <f>AVERAGE(U6,V6)</f>
        <v>54.570499999999996</v>
      </c>
      <c r="P20" s="79">
        <f>AVERAGE(O6,AH6)</f>
        <v>54.353499999999997</v>
      </c>
      <c r="AJ20" s="5" t="s">
        <v>9</v>
      </c>
      <c r="AK20" s="79">
        <f>AVERAGE(AQ6:AV6)</f>
        <v>55.399833333333333</v>
      </c>
      <c r="AL20" s="79">
        <f>AVERAGE(AK6,AY6)</f>
        <v>55.396999999999998</v>
      </c>
      <c r="BA20" s="5" t="s">
        <v>9</v>
      </c>
      <c r="BB20" s="79">
        <f>AVERAGE(BH6:BK6)</f>
        <v>55.408000000000001</v>
      </c>
      <c r="BC20" s="65">
        <v>55.191000000000003</v>
      </c>
      <c r="BR20" s="5" t="s">
        <v>9</v>
      </c>
      <c r="BS20" s="89">
        <v>50.03</v>
      </c>
      <c r="BT20" s="89">
        <v>53.252000000000002</v>
      </c>
    </row>
    <row r="21" spans="1:78" ht="17">
      <c r="A21" s="5" t="s">
        <v>10</v>
      </c>
      <c r="B21" s="79">
        <f t="shared" ref="B21:B29" si="2">AVERAGE(D7:F7)</f>
        <v>1.2156666666666667</v>
      </c>
      <c r="C21" s="65">
        <v>0.84233999999999998</v>
      </c>
      <c r="N21" s="5" t="s">
        <v>10</v>
      </c>
      <c r="O21" s="79">
        <f t="shared" ref="O21:O29" si="3">AVERAGE(U7,V7)</f>
        <v>1.83</v>
      </c>
      <c r="P21" s="79">
        <f t="shared" ref="P21:P29" si="4">AVERAGE(O7,AH7)</f>
        <v>1.2974999999999999</v>
      </c>
      <c r="AJ21" s="5" t="s">
        <v>10</v>
      </c>
      <c r="AK21" s="79">
        <f t="shared" ref="AK21:AK29" si="5">AVERAGE(AQ7:AV7)</f>
        <v>1.5069999999999999</v>
      </c>
      <c r="AL21" s="79">
        <f t="shared" ref="AL21:AL29" si="6">AVERAGE(AK7,AY7)</f>
        <v>1.3565</v>
      </c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  <c r="AZ21" s="18"/>
      <c r="BA21" s="5" t="s">
        <v>10</v>
      </c>
      <c r="BB21" s="79">
        <f t="shared" ref="BB21:BB29" si="7">AVERAGE(BH7:BK7)</f>
        <v>1.4095</v>
      </c>
      <c r="BC21" s="65">
        <v>1.1539999999999999</v>
      </c>
      <c r="BD21" s="18"/>
      <c r="BE21" s="18"/>
      <c r="BF21" s="18"/>
      <c r="BG21" s="18"/>
      <c r="BH21" s="18"/>
      <c r="BI21" s="18"/>
      <c r="BJ21" s="18"/>
      <c r="BK21" s="18"/>
      <c r="BL21" s="18"/>
      <c r="BM21" s="18"/>
      <c r="BN21" s="18"/>
      <c r="BO21" s="18"/>
      <c r="BP21" s="18"/>
      <c r="BR21" s="5" t="s">
        <v>10</v>
      </c>
      <c r="BS21" s="89">
        <v>4.7480000000000002</v>
      </c>
      <c r="BT21" s="89">
        <v>2.8679999999999999</v>
      </c>
      <c r="BU21" s="18"/>
      <c r="BV21" s="18"/>
      <c r="BW21" s="18"/>
      <c r="BX21" s="18"/>
      <c r="BY21" s="18"/>
      <c r="BZ21" s="18"/>
    </row>
    <row r="22" spans="1:78" ht="17">
      <c r="A22" s="5" t="s">
        <v>11</v>
      </c>
      <c r="B22" s="79" t="s">
        <v>93</v>
      </c>
      <c r="C22" s="79" t="s">
        <v>93</v>
      </c>
      <c r="N22" s="5" t="s">
        <v>11</v>
      </c>
      <c r="O22" s="79" t="s">
        <v>93</v>
      </c>
      <c r="P22" s="79" t="s">
        <v>92</v>
      </c>
      <c r="AJ22" s="5" t="s">
        <v>11</v>
      </c>
      <c r="AK22" s="79" t="s">
        <v>93</v>
      </c>
      <c r="AL22" s="79" t="s">
        <v>92</v>
      </c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5" t="s">
        <v>11</v>
      </c>
      <c r="BB22" s="79" t="s">
        <v>93</v>
      </c>
      <c r="BC22" s="79" t="s">
        <v>93</v>
      </c>
      <c r="BD22" s="18"/>
      <c r="BE22" s="18"/>
      <c r="BF22" s="18"/>
      <c r="BG22" s="18"/>
      <c r="BH22" s="18"/>
      <c r="BI22" s="18"/>
      <c r="BJ22" s="18"/>
      <c r="BK22" s="18"/>
      <c r="BL22" s="18"/>
      <c r="BM22" s="18"/>
      <c r="BN22" s="18"/>
      <c r="BO22" s="18"/>
      <c r="BP22" s="18"/>
      <c r="BR22" s="5" t="s">
        <v>11</v>
      </c>
      <c r="BS22" s="90" t="s">
        <v>93</v>
      </c>
      <c r="BT22" s="90" t="s">
        <v>93</v>
      </c>
      <c r="BU22" s="18"/>
      <c r="BV22" s="18"/>
      <c r="BW22" s="18"/>
      <c r="BX22" s="18"/>
      <c r="BY22" s="18"/>
      <c r="BZ22" s="18"/>
    </row>
    <row r="23" spans="1:78" ht="17">
      <c r="A23" s="5" t="s">
        <v>12</v>
      </c>
      <c r="B23" s="79">
        <f t="shared" si="2"/>
        <v>0.53033333333333343</v>
      </c>
      <c r="C23" s="65">
        <v>0.20599999999999999</v>
      </c>
      <c r="N23" s="5" t="s">
        <v>12</v>
      </c>
      <c r="O23" s="79">
        <f t="shared" si="3"/>
        <v>1.1535</v>
      </c>
      <c r="P23" s="79">
        <f t="shared" si="4"/>
        <v>0.58450000000000002</v>
      </c>
      <c r="AJ23" s="5" t="s">
        <v>12</v>
      </c>
      <c r="AK23" s="79">
        <f t="shared" si="5"/>
        <v>0.91150000000000009</v>
      </c>
      <c r="AL23" s="79">
        <f t="shared" si="6"/>
        <v>0.70050000000000001</v>
      </c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5" t="s">
        <v>12</v>
      </c>
      <c r="BB23" s="79">
        <f t="shared" si="7"/>
        <v>0.86199999999999999</v>
      </c>
      <c r="BC23" s="65">
        <v>0.42699999999999999</v>
      </c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R23" s="5" t="s">
        <v>12</v>
      </c>
      <c r="BS23" s="89">
        <v>1.4359999999999999</v>
      </c>
      <c r="BT23" s="89">
        <v>0.85899999999999999</v>
      </c>
      <c r="BU23" s="48"/>
      <c r="BV23" s="48"/>
      <c r="BW23" s="48"/>
      <c r="BX23" s="48"/>
      <c r="BY23" s="48"/>
      <c r="BZ23" s="48"/>
    </row>
    <row r="24" spans="1:78" ht="15">
      <c r="A24" s="6" t="s">
        <v>6</v>
      </c>
      <c r="B24" s="79">
        <f t="shared" si="2"/>
        <v>1.4166666666666667</v>
      </c>
      <c r="C24" s="65">
        <v>1.673</v>
      </c>
      <c r="N24" s="6" t="s">
        <v>6</v>
      </c>
      <c r="O24" s="79">
        <f t="shared" si="3"/>
        <v>1.29</v>
      </c>
      <c r="P24" s="79">
        <f t="shared" si="4"/>
        <v>1.4304999999999999</v>
      </c>
      <c r="AJ24" s="6" t="s">
        <v>6</v>
      </c>
      <c r="AK24" s="79">
        <f t="shared" si="5"/>
        <v>1.3388333333333333</v>
      </c>
      <c r="AL24" s="79">
        <f t="shared" si="6"/>
        <v>1.3975</v>
      </c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6" t="s">
        <v>6</v>
      </c>
      <c r="BB24" s="79">
        <f t="shared" si="7"/>
        <v>1.3069999999999999</v>
      </c>
      <c r="BC24" s="65">
        <v>1.4710000000000001</v>
      </c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R24" s="6" t="s">
        <v>6</v>
      </c>
      <c r="BS24" s="89">
        <v>2.2349999999999999</v>
      </c>
      <c r="BT24" s="89">
        <v>1.895</v>
      </c>
      <c r="BU24" s="48"/>
      <c r="BV24" s="48"/>
      <c r="BW24" s="48"/>
      <c r="BX24" s="48"/>
      <c r="BY24" s="48"/>
      <c r="BZ24" s="48"/>
    </row>
    <row r="25" spans="1:78" ht="15">
      <c r="A25" s="5" t="s">
        <v>5</v>
      </c>
      <c r="B25" s="79" t="s">
        <v>93</v>
      </c>
      <c r="C25" s="79" t="s">
        <v>93</v>
      </c>
      <c r="N25" s="5" t="s">
        <v>5</v>
      </c>
      <c r="O25" s="79" t="s">
        <v>93</v>
      </c>
      <c r="P25" s="79" t="s">
        <v>92</v>
      </c>
      <c r="AJ25" s="5" t="s">
        <v>5</v>
      </c>
      <c r="AK25" s="79" t="s">
        <v>93</v>
      </c>
      <c r="AL25" s="79" t="s">
        <v>92</v>
      </c>
      <c r="AM25" s="51"/>
      <c r="AP25" s="51"/>
      <c r="AQ25" s="51"/>
      <c r="AR25" s="51"/>
      <c r="AS25" s="51"/>
      <c r="AT25" s="51"/>
      <c r="AU25" s="51"/>
      <c r="AV25" s="48"/>
      <c r="AW25" s="51"/>
      <c r="AX25" s="51"/>
      <c r="AY25" s="51"/>
      <c r="AZ25" s="51"/>
      <c r="BA25" s="5" t="s">
        <v>5</v>
      </c>
      <c r="BB25" s="79" t="s">
        <v>93</v>
      </c>
      <c r="BC25" s="79" t="s">
        <v>93</v>
      </c>
      <c r="BD25" s="51"/>
      <c r="BF25" s="51"/>
      <c r="BG25" s="51"/>
      <c r="BH25" s="51"/>
      <c r="BI25" s="51"/>
      <c r="BJ25" s="51"/>
      <c r="BK25" s="51"/>
      <c r="BL25" s="51"/>
      <c r="BM25" s="51"/>
      <c r="BN25" s="51"/>
      <c r="BO25" s="51"/>
      <c r="BP25" s="51"/>
      <c r="BR25" s="5" t="s">
        <v>5</v>
      </c>
      <c r="BS25" s="89">
        <v>0.107</v>
      </c>
      <c r="BT25" s="89">
        <v>0.12</v>
      </c>
      <c r="BU25" s="48"/>
      <c r="BV25" s="51"/>
      <c r="BW25" s="51"/>
      <c r="BX25" s="51"/>
      <c r="BY25" s="51"/>
      <c r="BZ25" s="51"/>
    </row>
    <row r="26" spans="1:78" ht="15">
      <c r="A26" s="5" t="s">
        <v>3</v>
      </c>
      <c r="B26" s="79">
        <f t="shared" si="2"/>
        <v>17.899666666666665</v>
      </c>
      <c r="C26" s="65">
        <v>18.452999999999999</v>
      </c>
      <c r="N26" s="5" t="s">
        <v>3</v>
      </c>
      <c r="O26" s="79">
        <f t="shared" si="3"/>
        <v>17.2195</v>
      </c>
      <c r="P26" s="79">
        <f t="shared" si="4"/>
        <v>17.763500000000001</v>
      </c>
      <c r="AJ26" s="5" t="s">
        <v>3</v>
      </c>
      <c r="AK26" s="79">
        <f t="shared" si="5"/>
        <v>17.436666666666664</v>
      </c>
      <c r="AL26" s="79">
        <f t="shared" si="6"/>
        <v>17.844999999999999</v>
      </c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5" t="s">
        <v>3</v>
      </c>
      <c r="BB26" s="79">
        <f t="shared" si="7"/>
        <v>17.481000000000002</v>
      </c>
      <c r="BC26" s="65">
        <v>17.923999999999999</v>
      </c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R26" s="5" t="s">
        <v>3</v>
      </c>
      <c r="BS26" s="89">
        <v>17.222999999999999</v>
      </c>
      <c r="BT26" s="89">
        <v>17.565000000000001</v>
      </c>
      <c r="BU26" s="48"/>
      <c r="BV26" s="48"/>
      <c r="BW26" s="48"/>
      <c r="BX26" s="48"/>
      <c r="BY26" s="48"/>
      <c r="BZ26" s="48"/>
    </row>
    <row r="27" spans="1:78" ht="15">
      <c r="A27" s="5" t="s">
        <v>4</v>
      </c>
      <c r="B27" s="79">
        <f t="shared" si="2"/>
        <v>24.074999999999999</v>
      </c>
      <c r="C27" s="65">
        <v>24.599</v>
      </c>
      <c r="N27" s="5" t="s">
        <v>4</v>
      </c>
      <c r="O27" s="79">
        <f t="shared" si="3"/>
        <v>23.398</v>
      </c>
      <c r="P27" s="79">
        <f t="shared" si="4"/>
        <v>24.145</v>
      </c>
      <c r="AJ27" s="5" t="s">
        <v>4</v>
      </c>
      <c r="AK27" s="79">
        <f t="shared" si="5"/>
        <v>23.47283333333333</v>
      </c>
      <c r="AL27" s="79">
        <f t="shared" si="6"/>
        <v>23.8185</v>
      </c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5" t="s">
        <v>4</v>
      </c>
      <c r="BB27" s="79">
        <f t="shared" si="7"/>
        <v>23.561500000000002</v>
      </c>
      <c r="BC27" s="65">
        <v>24.38</v>
      </c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R27" s="5" t="s">
        <v>4</v>
      </c>
      <c r="BS27" s="89">
        <v>22.753</v>
      </c>
      <c r="BT27" s="89">
        <v>23.754000000000001</v>
      </c>
      <c r="BU27" s="48"/>
      <c r="BV27" s="48"/>
      <c r="BW27" s="48"/>
      <c r="BX27" s="48"/>
      <c r="BY27" s="48"/>
      <c r="BZ27" s="48"/>
    </row>
    <row r="28" spans="1:78" ht="15">
      <c r="A28" s="5" t="s">
        <v>7</v>
      </c>
      <c r="B28" s="79" t="s">
        <v>93</v>
      </c>
      <c r="C28" s="79" t="s">
        <v>93</v>
      </c>
      <c r="N28" s="5" t="s">
        <v>7</v>
      </c>
      <c r="O28" s="79" t="s">
        <v>93</v>
      </c>
      <c r="P28" s="79" t="s">
        <v>92</v>
      </c>
      <c r="AJ28" s="5" t="s">
        <v>7</v>
      </c>
      <c r="AK28" s="79" t="s">
        <v>93</v>
      </c>
      <c r="AL28" s="79" t="s">
        <v>92</v>
      </c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" t="s">
        <v>7</v>
      </c>
      <c r="BB28" s="79" t="s">
        <v>93</v>
      </c>
      <c r="BC28" s="79" t="s">
        <v>93</v>
      </c>
      <c r="BD28" s="51"/>
      <c r="BE28" s="51"/>
      <c r="BF28" s="51"/>
      <c r="BG28" s="51"/>
      <c r="BH28" s="51"/>
      <c r="BI28" s="51"/>
      <c r="BJ28" s="51"/>
      <c r="BK28" s="51"/>
      <c r="BL28" s="51"/>
      <c r="BM28" s="51"/>
      <c r="BN28" s="51"/>
      <c r="BO28" s="51"/>
      <c r="BP28" s="51"/>
      <c r="BR28" s="5" t="s">
        <v>7</v>
      </c>
      <c r="BS28" s="90" t="s">
        <v>93</v>
      </c>
      <c r="BT28" s="90" t="s">
        <v>93</v>
      </c>
      <c r="BU28" s="48"/>
      <c r="BV28" s="48"/>
      <c r="BW28" s="48"/>
      <c r="BX28" s="48"/>
      <c r="BY28" s="51"/>
      <c r="BZ28" s="48"/>
    </row>
    <row r="29" spans="1:78" ht="17">
      <c r="A29" s="5" t="s">
        <v>13</v>
      </c>
      <c r="B29" s="79">
        <f t="shared" si="2"/>
        <v>0.49099999999999994</v>
      </c>
      <c r="C29" s="65">
        <v>0.16900000000000001</v>
      </c>
      <c r="N29" s="5" t="s">
        <v>13</v>
      </c>
      <c r="O29" s="79">
        <f t="shared" si="3"/>
        <v>1.056</v>
      </c>
      <c r="P29" s="79">
        <f t="shared" si="4"/>
        <v>0.53049999999999997</v>
      </c>
      <c r="AJ29" s="5" t="s">
        <v>13</v>
      </c>
      <c r="AK29" s="79">
        <f t="shared" si="5"/>
        <v>0.90633333333333332</v>
      </c>
      <c r="AL29" s="79">
        <f t="shared" si="6"/>
        <v>0.67100000000000004</v>
      </c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5" t="s">
        <v>13</v>
      </c>
      <c r="BB29" s="79">
        <f t="shared" si="7"/>
        <v>0.86075000000000002</v>
      </c>
      <c r="BC29" s="65">
        <v>0.48099999999999998</v>
      </c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R29" s="5" t="s">
        <v>13</v>
      </c>
      <c r="BS29" s="89">
        <v>0.33900000000000002</v>
      </c>
      <c r="BT29" s="89">
        <v>0.27500000000000002</v>
      </c>
      <c r="BU29" s="48"/>
      <c r="BV29" s="48"/>
      <c r="BW29" s="48"/>
      <c r="BX29" s="48"/>
      <c r="BY29" s="48"/>
      <c r="BZ29" s="48"/>
    </row>
    <row r="30" spans="1:78" ht="17">
      <c r="A30" s="5" t="s">
        <v>14</v>
      </c>
      <c r="B30" s="79" t="s">
        <v>93</v>
      </c>
      <c r="C30" s="79" t="s">
        <v>93</v>
      </c>
      <c r="N30" s="5" t="s">
        <v>14</v>
      </c>
      <c r="O30" s="79" t="s">
        <v>93</v>
      </c>
      <c r="P30" s="79" t="s">
        <v>92</v>
      </c>
      <c r="AJ30" s="5" t="s">
        <v>14</v>
      </c>
      <c r="AK30" s="79" t="s">
        <v>93</v>
      </c>
      <c r="AL30" s="79" t="s">
        <v>92</v>
      </c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5" t="s">
        <v>14</v>
      </c>
      <c r="BB30" s="79" t="s">
        <v>93</v>
      </c>
      <c r="BC30" s="79" t="s">
        <v>93</v>
      </c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R30" s="5" t="s">
        <v>14</v>
      </c>
      <c r="BS30" s="90" t="s">
        <v>93</v>
      </c>
      <c r="BT30" s="90" t="s">
        <v>93</v>
      </c>
      <c r="BU30" s="48"/>
      <c r="BV30" s="48"/>
      <c r="BW30" s="48"/>
      <c r="BX30" s="48"/>
      <c r="BY30" s="48"/>
      <c r="BZ30" s="48"/>
    </row>
    <row r="31" spans="1:78" ht="15">
      <c r="A31" s="5" t="s">
        <v>41</v>
      </c>
      <c r="B31" s="79">
        <f>SUM(B20:B30)</f>
        <v>99.945666666666654</v>
      </c>
      <c r="C31" s="79">
        <f>SUM(C20:C30)</f>
        <v>100.33434000000001</v>
      </c>
      <c r="N31" s="5" t="s">
        <v>41</v>
      </c>
      <c r="O31" s="79">
        <f>SUM(O20:O30)</f>
        <v>100.51749999999998</v>
      </c>
      <c r="P31" s="79">
        <f>SUM(P20:P30)</f>
        <v>100.10499999999999</v>
      </c>
      <c r="AJ31" s="5" t="s">
        <v>41</v>
      </c>
      <c r="AK31" s="79">
        <f>SUM(AK20:AK30)</f>
        <v>100.97299999999998</v>
      </c>
      <c r="AL31" s="79">
        <f>SUM(AL20:AL30)</f>
        <v>101.18599999999999</v>
      </c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" t="s">
        <v>41</v>
      </c>
      <c r="BB31" s="79">
        <f>SUM(BB20:BB30)</f>
        <v>100.88974999999999</v>
      </c>
      <c r="BC31" s="79">
        <f>SUM(BC20:BC30)</f>
        <v>101.02799999999999</v>
      </c>
      <c r="BD31" s="51"/>
      <c r="BE31" s="51"/>
      <c r="BF31" s="51"/>
      <c r="BG31" s="51"/>
      <c r="BH31" s="51"/>
      <c r="BI31" s="51"/>
      <c r="BJ31" s="51"/>
      <c r="BK31" s="51"/>
      <c r="BL31" s="51"/>
      <c r="BM31" s="51"/>
      <c r="BN31" s="51"/>
      <c r="BO31" s="51"/>
      <c r="BP31" s="51"/>
      <c r="BR31" s="5" t="s">
        <v>41</v>
      </c>
      <c r="BS31" s="91">
        <f t="shared" ref="BS31:BT31" si="8">SUM(BS20:BS30)</f>
        <v>98.870999999999995</v>
      </c>
      <c r="BT31" s="91">
        <f t="shared" si="8"/>
        <v>100.58800000000002</v>
      </c>
      <c r="BU31" s="51"/>
      <c r="BV31" s="51"/>
      <c r="BW31" s="51"/>
      <c r="BX31" s="51"/>
      <c r="BY31" s="51"/>
      <c r="BZ31" s="51"/>
    </row>
    <row r="32" spans="1:78">
      <c r="AJ32" s="47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7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R32" s="50"/>
      <c r="BS32" s="48"/>
      <c r="BT32" s="48"/>
      <c r="BU32" s="48"/>
      <c r="BV32" s="48"/>
      <c r="BW32" s="48"/>
      <c r="BX32" s="48"/>
      <c r="BY32" s="48"/>
      <c r="BZ32" s="48"/>
    </row>
    <row r="33" spans="1:78" s="10" customFormat="1" ht="75">
      <c r="A33" s="2" t="s">
        <v>25</v>
      </c>
      <c r="B33" s="2" t="s">
        <v>99</v>
      </c>
      <c r="C33" s="6" t="s">
        <v>100</v>
      </c>
      <c r="N33" s="2" t="s">
        <v>27</v>
      </c>
      <c r="O33" s="2" t="s">
        <v>99</v>
      </c>
      <c r="P33" s="6" t="s">
        <v>100</v>
      </c>
      <c r="AJ33" s="2" t="s">
        <v>29</v>
      </c>
      <c r="AK33" s="2" t="s">
        <v>99</v>
      </c>
      <c r="AL33" s="6" t="s">
        <v>100</v>
      </c>
      <c r="AM33" s="111"/>
      <c r="AN33" s="111"/>
      <c r="AO33" s="111"/>
      <c r="AP33" s="111"/>
      <c r="AQ33" s="111"/>
      <c r="AR33" s="111"/>
      <c r="AS33" s="111"/>
      <c r="AT33" s="111"/>
      <c r="AU33" s="111"/>
      <c r="AV33" s="111"/>
      <c r="AW33" s="111"/>
      <c r="AX33" s="111"/>
      <c r="AY33" s="111"/>
      <c r="AZ33" s="111"/>
      <c r="BA33" s="2" t="s">
        <v>31</v>
      </c>
      <c r="BB33" s="2" t="s">
        <v>99</v>
      </c>
      <c r="BC33" s="6" t="s">
        <v>100</v>
      </c>
      <c r="BD33" s="112"/>
      <c r="BE33" s="112"/>
      <c r="BF33" s="112"/>
      <c r="BG33" s="112"/>
      <c r="BH33" s="112"/>
      <c r="BI33" s="112"/>
      <c r="BJ33" s="112"/>
      <c r="BK33" s="112"/>
      <c r="BL33" s="112"/>
      <c r="BM33" s="112"/>
      <c r="BN33" s="112"/>
      <c r="BO33" s="112"/>
      <c r="BP33" s="112"/>
      <c r="BR33" s="103" t="s">
        <v>96</v>
      </c>
      <c r="BS33" s="104" t="s">
        <v>97</v>
      </c>
      <c r="BT33" s="105" t="s">
        <v>98</v>
      </c>
      <c r="BU33" s="112"/>
      <c r="BV33" s="112"/>
      <c r="BW33" s="112"/>
      <c r="BX33" s="112"/>
      <c r="BY33" s="112"/>
      <c r="BZ33" s="112"/>
    </row>
    <row r="34" spans="1:78" s="10" customFormat="1" ht="16">
      <c r="A34" s="2" t="s">
        <v>108</v>
      </c>
      <c r="B34" s="106">
        <v>1.9611885866161531</v>
      </c>
      <c r="C34" s="106">
        <v>1.9576184576181219</v>
      </c>
      <c r="N34" s="2" t="s">
        <v>108</v>
      </c>
      <c r="O34" s="106">
        <v>1.9576046439903778</v>
      </c>
      <c r="P34" s="106">
        <v>1.960095261060959</v>
      </c>
      <c r="AJ34" s="2" t="s">
        <v>108</v>
      </c>
      <c r="AK34" s="106">
        <v>1.9799432278985512</v>
      </c>
      <c r="AL34" s="106">
        <v>1.9759702772702386</v>
      </c>
      <c r="BA34" s="2" t="s">
        <v>108</v>
      </c>
      <c r="BB34" s="106">
        <v>1.9821003003299436</v>
      </c>
      <c r="BC34" s="106">
        <v>1.9729935568666879</v>
      </c>
      <c r="BR34" s="2" t="s">
        <v>108</v>
      </c>
      <c r="BS34" s="106">
        <v>1.8287248512820857</v>
      </c>
      <c r="BT34" s="106">
        <v>1.9161175780422894</v>
      </c>
    </row>
    <row r="35" spans="1:78" s="10" customFormat="1" ht="16">
      <c r="A35" s="2" t="s">
        <v>109</v>
      </c>
      <c r="B35" s="106">
        <v>3.881141338384686E-2</v>
      </c>
      <c r="C35" s="106">
        <v>4.2381542381878079E-2</v>
      </c>
      <c r="N35" s="2" t="s">
        <v>109</v>
      </c>
      <c r="O35" s="106">
        <v>4.2395356009622187E-2</v>
      </c>
      <c r="P35" s="106">
        <v>3.9904738939041007E-2</v>
      </c>
      <c r="AJ35" s="2" t="s">
        <v>109</v>
      </c>
      <c r="AK35" s="106">
        <v>2.005677210144885E-2</v>
      </c>
      <c r="AL35" s="106">
        <v>2.4029722729761449E-2</v>
      </c>
      <c r="BA35" s="2" t="s">
        <v>109</v>
      </c>
      <c r="BB35" s="106">
        <v>1.7899699670056446E-2</v>
      </c>
      <c r="BC35" s="106">
        <v>2.700644313331213E-2</v>
      </c>
      <c r="BR35" s="2" t="s">
        <v>109</v>
      </c>
      <c r="BS35" s="106">
        <v>0.17127514871791427</v>
      </c>
      <c r="BT35" s="106">
        <v>8.3882421957710562E-2</v>
      </c>
    </row>
    <row r="36" spans="1:78" s="10" customFormat="1" ht="16">
      <c r="A36" s="2" t="s">
        <v>110</v>
      </c>
      <c r="B36" s="106">
        <v>1.2919349308840367E-2</v>
      </c>
      <c r="C36" s="106">
        <v>0</v>
      </c>
      <c r="N36" s="2" t="s">
        <v>110</v>
      </c>
      <c r="O36" s="106">
        <v>3.4974466314284788E-2</v>
      </c>
      <c r="P36" s="106">
        <v>1.5240812819907072E-2</v>
      </c>
      <c r="AJ36" s="2" t="s">
        <v>110</v>
      </c>
      <c r="AK36" s="106">
        <v>4.3419437856085125E-2</v>
      </c>
      <c r="AL36" s="106">
        <v>3.2995555846954149E-2</v>
      </c>
      <c r="BA36" s="2" t="s">
        <v>110</v>
      </c>
      <c r="BB36" s="106">
        <v>4.1525642288264421E-2</v>
      </c>
      <c r="BC36" s="106">
        <v>2.161374879915412E-2</v>
      </c>
      <c r="BR36" s="2" t="s">
        <v>110</v>
      </c>
      <c r="BS36" s="106">
        <v>3.3266630949815051E-2</v>
      </c>
      <c r="BT36" s="106">
        <v>3.7741452683573887E-2</v>
      </c>
    </row>
    <row r="37" spans="1:78" s="10" customFormat="1" ht="15">
      <c r="A37" s="2" t="s">
        <v>85</v>
      </c>
      <c r="B37" s="108" t="s">
        <v>101</v>
      </c>
      <c r="C37" s="108" t="s">
        <v>101</v>
      </c>
      <c r="N37" s="2" t="s">
        <v>85</v>
      </c>
      <c r="O37" s="108" t="s">
        <v>101</v>
      </c>
      <c r="P37" s="108" t="s">
        <v>101</v>
      </c>
      <c r="AJ37" s="2" t="s">
        <v>85</v>
      </c>
      <c r="AK37" s="108" t="s">
        <v>101</v>
      </c>
      <c r="AL37" s="108" t="s">
        <v>101</v>
      </c>
      <c r="BA37" s="2" t="s">
        <v>85</v>
      </c>
      <c r="BB37" s="108" t="s">
        <v>101</v>
      </c>
      <c r="BC37" s="108" t="s">
        <v>101</v>
      </c>
      <c r="BR37" s="2" t="s">
        <v>85</v>
      </c>
      <c r="BS37" s="108" t="s">
        <v>101</v>
      </c>
      <c r="BT37" s="108" t="s">
        <v>101</v>
      </c>
    </row>
    <row r="38" spans="1:78" s="10" customFormat="1" ht="15">
      <c r="A38" s="2" t="s">
        <v>86</v>
      </c>
      <c r="B38" s="106">
        <v>1.5139278318285135E-2</v>
      </c>
      <c r="C38" s="106">
        <v>5.8618617939411718E-3</v>
      </c>
      <c r="N38" s="2" t="s">
        <v>86</v>
      </c>
      <c r="O38" s="106">
        <v>3.271598375695374E-2</v>
      </c>
      <c r="P38" s="106">
        <v>1.6665160883336274E-2</v>
      </c>
      <c r="AJ38" s="2" t="s">
        <v>86</v>
      </c>
      <c r="AK38" s="106">
        <v>2.5755873529992319E-2</v>
      </c>
      <c r="AL38" s="106">
        <v>1.9755027215247516E-2</v>
      </c>
      <c r="BA38" s="2" t="s">
        <v>86</v>
      </c>
      <c r="BB38" s="106">
        <v>2.438011503082501E-2</v>
      </c>
      <c r="BC38" s="106">
        <v>1.2068703293368024E-2</v>
      </c>
      <c r="BR38" s="2" t="s">
        <v>86</v>
      </c>
      <c r="BS38" s="106">
        <v>4.149995589829953E-2</v>
      </c>
      <c r="BT38" s="106">
        <v>2.4437384772233884E-2</v>
      </c>
    </row>
    <row r="39" spans="1:78" s="10" customFormat="1" ht="15">
      <c r="A39" s="109" t="s">
        <v>111</v>
      </c>
      <c r="B39" s="106">
        <v>0</v>
      </c>
      <c r="C39" s="106">
        <v>0</v>
      </c>
      <c r="N39" s="109" t="s">
        <v>111</v>
      </c>
      <c r="O39" s="106">
        <v>0</v>
      </c>
      <c r="P39" s="106">
        <v>0</v>
      </c>
      <c r="AJ39" s="109" t="s">
        <v>111</v>
      </c>
      <c r="AK39" s="106">
        <v>1.3882509244493609E-2</v>
      </c>
      <c r="AL39" s="106">
        <v>1.7684503045087327E-2</v>
      </c>
      <c r="BA39" s="109" t="s">
        <v>111</v>
      </c>
      <c r="BB39" s="106">
        <v>1.1694952682526759E-2</v>
      </c>
      <c r="BC39" s="106">
        <v>2.6663099093836816E-2</v>
      </c>
      <c r="BR39" s="109" t="s">
        <v>111</v>
      </c>
      <c r="BS39" s="107">
        <v>0</v>
      </c>
      <c r="BT39" s="107">
        <v>4.088896522058659E-2</v>
      </c>
    </row>
    <row r="40" spans="1:78" s="10" customFormat="1" ht="15">
      <c r="A40" s="109" t="s">
        <v>112</v>
      </c>
      <c r="B40" s="106">
        <v>4.2776575978849665E-2</v>
      </c>
      <c r="C40" s="106">
        <v>5.0355439491558927E-2</v>
      </c>
      <c r="N40" s="109" t="s">
        <v>112</v>
      </c>
      <c r="O40" s="106">
        <v>3.8700287442023168E-2</v>
      </c>
      <c r="P40" s="106">
        <v>4.3141471341456079E-2</v>
      </c>
      <c r="AJ40" s="109" t="s">
        <v>112</v>
      </c>
      <c r="AK40" s="106">
        <v>2.6132988452441344E-2</v>
      </c>
      <c r="AL40" s="106">
        <v>2.4002762104858119E-2</v>
      </c>
      <c r="BA40" s="109" t="s">
        <v>112</v>
      </c>
      <c r="BB40" s="106">
        <v>2.7405894528994695E-2</v>
      </c>
      <c r="BC40" s="106">
        <v>1.7314093695563332E-2</v>
      </c>
      <c r="BR40" s="109" t="s">
        <v>112</v>
      </c>
      <c r="BS40" s="107">
        <v>6.8320780343616175E-2</v>
      </c>
      <c r="BT40" s="107">
        <v>1.6134403843028639E-2</v>
      </c>
    </row>
    <row r="41" spans="1:78" s="10" customFormat="1" ht="15">
      <c r="A41" s="2" t="s">
        <v>87</v>
      </c>
      <c r="B41" s="108" t="s">
        <v>101</v>
      </c>
      <c r="C41" s="108" t="s">
        <v>101</v>
      </c>
      <c r="N41" s="2" t="s">
        <v>87</v>
      </c>
      <c r="O41" s="108" t="s">
        <v>101</v>
      </c>
      <c r="P41" s="108" t="s">
        <v>101</v>
      </c>
      <c r="AJ41" s="2" t="s">
        <v>87</v>
      </c>
      <c r="AK41" s="108" t="s">
        <v>101</v>
      </c>
      <c r="AL41" s="108" t="s">
        <v>101</v>
      </c>
      <c r="BA41" s="2" t="s">
        <v>87</v>
      </c>
      <c r="BB41" s="108" t="s">
        <v>101</v>
      </c>
      <c r="BC41" s="108" t="s">
        <v>101</v>
      </c>
      <c r="BR41" s="2" t="s">
        <v>87</v>
      </c>
      <c r="BS41" s="107">
        <v>3.3126574006972762E-3</v>
      </c>
      <c r="BT41" s="107">
        <v>3.6571465101775222E-3</v>
      </c>
    </row>
    <row r="42" spans="1:78" s="10" customFormat="1" ht="15">
      <c r="A42" s="2" t="s">
        <v>88</v>
      </c>
      <c r="B42" s="106">
        <v>0.96345847250053718</v>
      </c>
      <c r="C42" s="106">
        <v>0.99007283495032361</v>
      </c>
      <c r="N42" s="2" t="s">
        <v>88</v>
      </c>
      <c r="O42" s="106">
        <v>0.92086237849248476</v>
      </c>
      <c r="P42" s="106">
        <v>0.95496035884403374</v>
      </c>
      <c r="AJ42" s="2" t="s">
        <v>88</v>
      </c>
      <c r="AK42" s="106">
        <v>0.92899822626398398</v>
      </c>
      <c r="AL42" s="106">
        <v>0.9488943343770474</v>
      </c>
      <c r="BA42" s="2" t="s">
        <v>88</v>
      </c>
      <c r="BB42" s="106">
        <v>0.9322374939154302</v>
      </c>
      <c r="BC42" s="106">
        <v>0.95521136099266768</v>
      </c>
      <c r="BR42" s="2" t="s">
        <v>88</v>
      </c>
      <c r="BS42" s="106">
        <v>0.93849898110137286</v>
      </c>
      <c r="BT42" s="106">
        <v>0.94219658506656834</v>
      </c>
    </row>
    <row r="43" spans="1:78" s="10" customFormat="1" ht="15">
      <c r="A43" s="2" t="s">
        <v>89</v>
      </c>
      <c r="B43" s="106">
        <v>0.93133360351012373</v>
      </c>
      <c r="C43" s="106">
        <v>0.94856814508252774</v>
      </c>
      <c r="N43" s="2" t="s">
        <v>89</v>
      </c>
      <c r="O43" s="106">
        <v>0.89929846224824173</v>
      </c>
      <c r="P43" s="106">
        <v>0.93289965828181465</v>
      </c>
      <c r="AJ43" s="2" t="s">
        <v>89</v>
      </c>
      <c r="AK43" s="106">
        <v>0.89880991612388073</v>
      </c>
      <c r="AL43" s="106">
        <v>0.91026245403327766</v>
      </c>
      <c r="BA43" s="2" t="s">
        <v>89</v>
      </c>
      <c r="BB43" s="106">
        <v>0.90305489122239935</v>
      </c>
      <c r="BC43" s="106">
        <v>0.93378988607236313</v>
      </c>
      <c r="BR43" s="2" t="s">
        <v>89</v>
      </c>
      <c r="BS43" s="106">
        <v>0.89107568108182234</v>
      </c>
      <c r="BT43" s="106">
        <v>0.91575868118514803</v>
      </c>
    </row>
    <row r="44" spans="1:78" s="10" customFormat="1" ht="15">
      <c r="A44" s="2" t="s">
        <v>90</v>
      </c>
      <c r="B44" s="108" t="s">
        <v>101</v>
      </c>
      <c r="C44" s="108" t="s">
        <v>101</v>
      </c>
      <c r="N44" s="2" t="s">
        <v>90</v>
      </c>
      <c r="O44" s="108" t="s">
        <v>101</v>
      </c>
      <c r="P44" s="108" t="s">
        <v>101</v>
      </c>
      <c r="AJ44" s="2" t="s">
        <v>90</v>
      </c>
      <c r="AK44" s="108" t="s">
        <v>101</v>
      </c>
      <c r="AL44" s="108" t="s">
        <v>101</v>
      </c>
      <c r="BA44" s="2" t="s">
        <v>90</v>
      </c>
      <c r="BB44" s="108" t="s">
        <v>101</v>
      </c>
      <c r="BC44" s="108" t="s">
        <v>101</v>
      </c>
      <c r="BR44" s="2" t="s">
        <v>90</v>
      </c>
      <c r="BS44" s="108" t="s">
        <v>101</v>
      </c>
      <c r="BT44" s="108" t="s">
        <v>101</v>
      </c>
    </row>
    <row r="45" spans="1:78" s="10" customFormat="1" ht="15">
      <c r="A45" s="2" t="s">
        <v>91</v>
      </c>
      <c r="B45" s="106">
        <v>3.4372720383364024E-2</v>
      </c>
      <c r="C45" s="106">
        <v>1.1793188056463176E-2</v>
      </c>
      <c r="N45" s="2" t="s">
        <v>91</v>
      </c>
      <c r="O45" s="106">
        <v>7.3448421746012071E-2</v>
      </c>
      <c r="P45" s="106">
        <v>3.7092537829451759E-2</v>
      </c>
      <c r="AJ45" s="2" t="s">
        <v>91</v>
      </c>
      <c r="AK45" s="106">
        <v>6.2803482834642654E-2</v>
      </c>
      <c r="AL45" s="106">
        <v>4.6405363377527542E-2</v>
      </c>
      <c r="BA45" s="2" t="s">
        <v>91</v>
      </c>
      <c r="BB45" s="106">
        <v>5.9701010331559744E-2</v>
      </c>
      <c r="BC45" s="106">
        <v>3.333910805304683E-2</v>
      </c>
      <c r="BR45" s="2" t="s">
        <v>91</v>
      </c>
      <c r="BS45" s="106">
        <v>2.4025313224377492E-2</v>
      </c>
      <c r="BT45" s="106">
        <v>1.9185380718683802E-2</v>
      </c>
    </row>
    <row r="46" spans="1:78" s="10" customFormat="1" ht="15">
      <c r="A46" s="2" t="s">
        <v>102</v>
      </c>
      <c r="B46" s="108" t="s">
        <v>101</v>
      </c>
      <c r="C46" s="108" t="s">
        <v>101</v>
      </c>
      <c r="N46" s="2" t="s">
        <v>102</v>
      </c>
      <c r="O46" s="108" t="s">
        <v>101</v>
      </c>
      <c r="P46" s="108" t="s">
        <v>101</v>
      </c>
      <c r="AJ46" s="2" t="s">
        <v>102</v>
      </c>
      <c r="AK46" s="108" t="s">
        <v>101</v>
      </c>
      <c r="AL46" s="108" t="s">
        <v>101</v>
      </c>
      <c r="BA46" s="2" t="s">
        <v>102</v>
      </c>
      <c r="BB46" s="108" t="s">
        <v>101</v>
      </c>
      <c r="BC46" s="108" t="s">
        <v>101</v>
      </c>
      <c r="BR46" s="2" t="s">
        <v>102</v>
      </c>
      <c r="BS46" s="108" t="s">
        <v>101</v>
      </c>
      <c r="BT46" s="108" t="s">
        <v>101</v>
      </c>
    </row>
    <row r="47" spans="1:78" s="10" customFormat="1" ht="15">
      <c r="A47" s="5" t="s">
        <v>41</v>
      </c>
      <c r="B47" s="106">
        <f>SUM(B34:B45)</f>
        <v>4</v>
      </c>
      <c r="C47" s="106">
        <f>SUM(C34:C45)</f>
        <v>4.0066514693748143</v>
      </c>
      <c r="N47" s="5" t="s">
        <v>41</v>
      </c>
      <c r="O47" s="106">
        <f>SUM(O34:O45)</f>
        <v>4</v>
      </c>
      <c r="P47" s="106">
        <f>SUM(P34:P45)</f>
        <v>3.9999999999999991</v>
      </c>
      <c r="AJ47" s="5" t="s">
        <v>41</v>
      </c>
      <c r="AK47" s="106">
        <f>SUM(AK34:AK45)</f>
        <v>3.9998024343055198</v>
      </c>
      <c r="AL47" s="106">
        <f>SUM(AL34:AL45)</f>
        <v>4</v>
      </c>
      <c r="BA47" s="5" t="s">
        <v>41</v>
      </c>
      <c r="BB47" s="106">
        <f>SUM(BB34:BB45)</f>
        <v>4.0000000000000009</v>
      </c>
      <c r="BC47" s="106">
        <f>SUM(BC34:BC45)</f>
        <v>3.9999999999999996</v>
      </c>
      <c r="BR47" s="5" t="s">
        <v>41</v>
      </c>
      <c r="BS47" s="106">
        <f>SUM(BS34:BS45)</f>
        <v>4.0000000000000009</v>
      </c>
      <c r="BT47" s="106">
        <f>SUM(BT34:BT45)</f>
        <v>4</v>
      </c>
    </row>
  </sheetData>
  <phoneticPr fontId="2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47"/>
  <sheetViews>
    <sheetView workbookViewId="0"/>
  </sheetViews>
  <sheetFormatPr baseColWidth="10" defaultColWidth="8.83203125" defaultRowHeight="14" x14ac:dyDescent="0"/>
  <cols>
    <col min="1" max="9" width="9.6640625" bestFit="1" customWidth="1"/>
    <col min="11" max="18" width="9.83203125" bestFit="1" customWidth="1"/>
    <col min="20" max="30" width="11" bestFit="1" customWidth="1"/>
    <col min="32" max="39" width="11" bestFit="1" customWidth="1"/>
  </cols>
  <sheetData>
    <row r="1" spans="1:48" ht="16">
      <c r="A1" s="128" t="s">
        <v>119</v>
      </c>
    </row>
    <row r="2" spans="1:48">
      <c r="A2" s="127" t="s">
        <v>120</v>
      </c>
    </row>
    <row r="3" spans="1:48">
      <c r="A3" s="129" t="s">
        <v>121</v>
      </c>
    </row>
    <row r="4" spans="1:48" ht="16">
      <c r="A4" s="16" t="s">
        <v>43</v>
      </c>
      <c r="B4" s="16" t="s">
        <v>43</v>
      </c>
      <c r="C4" s="16" t="s">
        <v>43</v>
      </c>
      <c r="D4" s="16" t="s">
        <v>42</v>
      </c>
      <c r="E4" s="16" t="s">
        <v>42</v>
      </c>
      <c r="F4" s="16" t="s">
        <v>42</v>
      </c>
      <c r="G4" s="16" t="s">
        <v>42</v>
      </c>
      <c r="H4" s="16" t="s">
        <v>42</v>
      </c>
      <c r="I4" s="16" t="s">
        <v>42</v>
      </c>
      <c r="J4" s="12"/>
      <c r="K4" s="16" t="s">
        <v>45</v>
      </c>
      <c r="L4" s="16" t="s">
        <v>45</v>
      </c>
      <c r="M4" s="16" t="s">
        <v>44</v>
      </c>
      <c r="N4" s="16" t="s">
        <v>44</v>
      </c>
      <c r="O4" s="16" t="s">
        <v>44</v>
      </c>
      <c r="P4" s="16" t="s">
        <v>44</v>
      </c>
      <c r="Q4" s="16" t="s">
        <v>44</v>
      </c>
      <c r="R4" s="16" t="s">
        <v>44</v>
      </c>
      <c r="S4" s="12"/>
      <c r="T4" s="16" t="s">
        <v>47</v>
      </c>
      <c r="U4" s="16" t="s">
        <v>47</v>
      </c>
      <c r="V4" s="16" t="s">
        <v>46</v>
      </c>
      <c r="W4" s="16" t="s">
        <v>46</v>
      </c>
      <c r="X4" s="16" t="s">
        <v>46</v>
      </c>
      <c r="Y4" s="16" t="s">
        <v>46</v>
      </c>
      <c r="Z4" s="16" t="s">
        <v>46</v>
      </c>
      <c r="AA4" s="16" t="s">
        <v>46</v>
      </c>
      <c r="AB4" s="16" t="s">
        <v>46</v>
      </c>
      <c r="AC4" s="16" t="s">
        <v>46</v>
      </c>
      <c r="AD4" s="16" t="s">
        <v>46</v>
      </c>
      <c r="AE4" s="12"/>
      <c r="AF4" s="16" t="s">
        <v>49</v>
      </c>
      <c r="AG4" s="16" t="s">
        <v>49</v>
      </c>
      <c r="AH4" s="16" t="s">
        <v>48</v>
      </c>
      <c r="AI4" s="16" t="s">
        <v>48</v>
      </c>
      <c r="AJ4" s="16" t="s">
        <v>48</v>
      </c>
      <c r="AK4" s="16" t="s">
        <v>48</v>
      </c>
      <c r="AL4" s="16" t="s">
        <v>48</v>
      </c>
      <c r="AM4" s="16" t="s">
        <v>48</v>
      </c>
      <c r="AN4" s="12"/>
      <c r="AO4" s="16" t="s">
        <v>51</v>
      </c>
      <c r="AP4" s="16" t="s">
        <v>51</v>
      </c>
      <c r="AQ4" s="16" t="s">
        <v>50</v>
      </c>
      <c r="AR4" s="16" t="s">
        <v>50</v>
      </c>
      <c r="AS4" s="16" t="s">
        <v>50</v>
      </c>
      <c r="AT4" s="16" t="s">
        <v>50</v>
      </c>
      <c r="AU4" s="16" t="s">
        <v>50</v>
      </c>
      <c r="AV4" s="16" t="s">
        <v>50</v>
      </c>
    </row>
    <row r="5" spans="1:48" ht="16">
      <c r="A5" s="13" t="s">
        <v>8</v>
      </c>
      <c r="B5" s="17">
        <v>16.670000000000002</v>
      </c>
      <c r="C5" s="17">
        <v>41.368178070456935</v>
      </c>
      <c r="D5" s="17">
        <v>94.368178070456935</v>
      </c>
      <c r="E5" s="17">
        <v>121.57111908792783</v>
      </c>
      <c r="F5" s="17">
        <v>144.24268718543709</v>
      </c>
      <c r="G5" s="17">
        <v>160.64390665229382</v>
      </c>
      <c r="H5" s="17">
        <v>204.50733105121645</v>
      </c>
      <c r="I5" s="17">
        <v>228.27705969922584</v>
      </c>
      <c r="J5" s="12"/>
      <c r="K5" s="13" t="s">
        <v>8</v>
      </c>
      <c r="L5" s="17">
        <v>16.670000000000002</v>
      </c>
      <c r="M5" s="17">
        <v>40.711630999999997</v>
      </c>
      <c r="N5" s="17">
        <v>67.618879000000007</v>
      </c>
      <c r="O5" s="17">
        <v>91.049627999999998</v>
      </c>
      <c r="P5" s="17">
        <v>129.63719</v>
      </c>
      <c r="Q5" s="17">
        <v>150.897482</v>
      </c>
      <c r="R5" s="17">
        <v>176.35332600000001</v>
      </c>
      <c r="S5" s="12"/>
      <c r="T5" s="13" t="s">
        <v>8</v>
      </c>
      <c r="U5" s="17">
        <v>5.56</v>
      </c>
      <c r="V5" s="17">
        <v>90.206323015237942</v>
      </c>
      <c r="W5" s="17">
        <v>157.21378528624177</v>
      </c>
      <c r="X5" s="17">
        <v>241.21378528624177</v>
      </c>
      <c r="Y5" s="17">
        <v>322.21378528624177</v>
      </c>
      <c r="Z5" s="17">
        <v>415.21916147493317</v>
      </c>
      <c r="AA5" s="17">
        <v>489.21916147493317</v>
      </c>
      <c r="AB5" s="17">
        <v>525.27467422957307</v>
      </c>
      <c r="AC5" s="17">
        <v>529.27467422957307</v>
      </c>
      <c r="AD5" s="17">
        <v>532.27467422957307</v>
      </c>
      <c r="AE5" s="12"/>
      <c r="AF5" s="13" t="s">
        <v>8</v>
      </c>
      <c r="AG5" s="17">
        <v>8.33</v>
      </c>
      <c r="AH5" s="17">
        <v>27.746487838947601</v>
      </c>
      <c r="AI5" s="17">
        <v>54.052380714879405</v>
      </c>
      <c r="AJ5" s="17">
        <v>61.12344852674488</v>
      </c>
      <c r="AK5" s="17">
        <v>96.351278434361959</v>
      </c>
      <c r="AL5" s="17">
        <v>142.99889359312439</v>
      </c>
      <c r="AM5" s="17">
        <v>170.45795402861634</v>
      </c>
      <c r="AN5" s="12"/>
      <c r="AO5" s="13" t="s">
        <v>8</v>
      </c>
      <c r="AP5" s="17">
        <v>11.11</v>
      </c>
      <c r="AQ5" s="17">
        <v>49.710518</v>
      </c>
      <c r="AR5" s="17">
        <v>64.942064000000002</v>
      </c>
      <c r="AS5" s="17">
        <v>92.145004999999998</v>
      </c>
      <c r="AT5" s="17">
        <v>113.405297</v>
      </c>
      <c r="AU5" s="17">
        <v>157.234511</v>
      </c>
      <c r="AV5" s="17">
        <v>181.00424000000001</v>
      </c>
    </row>
    <row r="6" spans="1:48" ht="18">
      <c r="A6" s="14" t="s">
        <v>53</v>
      </c>
      <c r="B6" s="74">
        <v>54.347999999999999</v>
      </c>
      <c r="C6" s="74">
        <v>54.231000000000002</v>
      </c>
      <c r="D6" s="74">
        <v>54.841990000000003</v>
      </c>
      <c r="E6" s="74">
        <v>55.005609999999997</v>
      </c>
      <c r="F6" s="74">
        <v>54.533000000000001</v>
      </c>
      <c r="G6" s="74">
        <v>54.666249999999998</v>
      </c>
      <c r="H6" s="74">
        <v>54.844010000000004</v>
      </c>
      <c r="I6" s="74">
        <v>54.14</v>
      </c>
      <c r="J6" s="12"/>
      <c r="K6" s="14" t="s">
        <v>53</v>
      </c>
      <c r="L6" s="72">
        <v>54.531999999999996</v>
      </c>
      <c r="M6" s="72">
        <v>54.081000000000003</v>
      </c>
      <c r="N6" s="72">
        <v>53.527000000000001</v>
      </c>
      <c r="O6" s="74">
        <v>53.408999999999999</v>
      </c>
      <c r="P6" s="72">
        <v>53.371000000000002</v>
      </c>
      <c r="Q6" s="72">
        <v>53.348999999999997</v>
      </c>
      <c r="R6" s="72">
        <v>53.932000000000002</v>
      </c>
      <c r="S6" s="12"/>
      <c r="T6" s="14" t="s">
        <v>53</v>
      </c>
      <c r="U6" s="65">
        <v>54.286999999999999</v>
      </c>
      <c r="V6" s="65">
        <v>54.188000000000002</v>
      </c>
      <c r="W6" s="65">
        <v>54.261000000000003</v>
      </c>
      <c r="X6" s="65">
        <v>53.780999999999999</v>
      </c>
      <c r="Y6" s="65">
        <v>53.694000000000003</v>
      </c>
      <c r="Z6" s="65">
        <v>53.424999999999997</v>
      </c>
      <c r="AA6" s="65">
        <v>53.811</v>
      </c>
      <c r="AB6" s="65">
        <v>52.944000000000003</v>
      </c>
      <c r="AC6" s="65">
        <v>53.542000000000002</v>
      </c>
      <c r="AD6" s="65">
        <v>53.738999999999997</v>
      </c>
      <c r="AE6" s="12"/>
      <c r="AF6" s="14" t="s">
        <v>53</v>
      </c>
      <c r="AG6" s="65">
        <v>53.106999999999999</v>
      </c>
      <c r="AH6" s="65">
        <v>53.554000000000002</v>
      </c>
      <c r="AI6" s="65">
        <v>53.548000000000002</v>
      </c>
      <c r="AJ6" s="65">
        <v>53.412999999999997</v>
      </c>
      <c r="AK6" s="65">
        <v>53.442</v>
      </c>
      <c r="AL6" s="73">
        <v>53.061</v>
      </c>
      <c r="AM6" s="73">
        <v>53.027999999999999</v>
      </c>
      <c r="AN6" s="12"/>
      <c r="AO6" s="14" t="s">
        <v>53</v>
      </c>
      <c r="AP6" s="65">
        <v>54.033000000000001</v>
      </c>
      <c r="AQ6" s="65">
        <v>53.59</v>
      </c>
      <c r="AR6" s="65">
        <v>53.598999999999997</v>
      </c>
      <c r="AS6" s="65">
        <v>53.640999999999998</v>
      </c>
      <c r="AT6" s="65">
        <v>53.244999999999997</v>
      </c>
      <c r="AU6" s="65">
        <v>53.78</v>
      </c>
      <c r="AV6" s="65">
        <v>53.381999999999998</v>
      </c>
    </row>
    <row r="7" spans="1:48" ht="18">
      <c r="A7" s="14" t="s">
        <v>54</v>
      </c>
      <c r="B7" s="74">
        <v>1.194</v>
      </c>
      <c r="C7" s="74">
        <v>1.139</v>
      </c>
      <c r="D7" s="74">
        <v>1.1160000000000001</v>
      </c>
      <c r="E7" s="74">
        <v>1.0609999999999999</v>
      </c>
      <c r="F7" s="74">
        <v>1.0369999999999999</v>
      </c>
      <c r="G7" s="74">
        <v>0.96799999999999997</v>
      </c>
      <c r="H7" s="74">
        <v>0.97899999999999998</v>
      </c>
      <c r="I7" s="74">
        <v>0.91300000000000003</v>
      </c>
      <c r="J7" s="12"/>
      <c r="K7" s="14" t="s">
        <v>54</v>
      </c>
      <c r="L7" s="72">
        <v>0.97</v>
      </c>
      <c r="M7" s="72">
        <v>0.98599999999999999</v>
      </c>
      <c r="N7" s="72">
        <v>1.5289999999999999</v>
      </c>
      <c r="O7" s="72">
        <v>1.617</v>
      </c>
      <c r="P7" s="72">
        <v>1.627</v>
      </c>
      <c r="Q7" s="72">
        <v>1.597</v>
      </c>
      <c r="R7" s="72">
        <v>0.872</v>
      </c>
      <c r="S7" s="12"/>
      <c r="T7" s="14" t="s">
        <v>54</v>
      </c>
      <c r="U7" s="65">
        <v>0.98699999999999999</v>
      </c>
      <c r="V7" s="65">
        <v>1.002</v>
      </c>
      <c r="W7" s="65">
        <v>1.079</v>
      </c>
      <c r="X7" s="65">
        <v>1.7030000000000001</v>
      </c>
      <c r="Y7" s="65">
        <v>1.7509999999999999</v>
      </c>
      <c r="Z7" s="65">
        <v>1.766</v>
      </c>
      <c r="AA7" s="65">
        <v>1.631</v>
      </c>
      <c r="AB7" s="65">
        <v>1.617</v>
      </c>
      <c r="AC7" s="65">
        <v>1.59</v>
      </c>
      <c r="AD7" s="65">
        <v>1.6040000000000001</v>
      </c>
      <c r="AE7" s="12"/>
      <c r="AF7" s="14" t="s">
        <v>54</v>
      </c>
      <c r="AG7" s="65">
        <v>1.397</v>
      </c>
      <c r="AH7" s="65">
        <v>1.5429999999999999</v>
      </c>
      <c r="AI7" s="65">
        <v>1.663</v>
      </c>
      <c r="AJ7" s="65">
        <v>1.681</v>
      </c>
      <c r="AK7" s="65">
        <v>1.599</v>
      </c>
      <c r="AL7" s="73">
        <v>1.675</v>
      </c>
      <c r="AM7" s="73">
        <v>1.85</v>
      </c>
      <c r="AN7" s="12"/>
      <c r="AO7" s="14" t="s">
        <v>54</v>
      </c>
      <c r="AP7" s="65">
        <v>1.35</v>
      </c>
      <c r="AQ7" s="65">
        <v>1.6</v>
      </c>
      <c r="AR7" s="65">
        <v>1.635</v>
      </c>
      <c r="AS7" s="65">
        <v>1.5720000000000001</v>
      </c>
      <c r="AT7" s="65">
        <v>1.5840000000000001</v>
      </c>
      <c r="AU7" s="65">
        <v>1.5609999999999999</v>
      </c>
      <c r="AV7" s="65">
        <v>1.7549999999999999</v>
      </c>
    </row>
    <row r="8" spans="1:48" ht="18">
      <c r="A8" s="14" t="s">
        <v>55</v>
      </c>
      <c r="B8" s="79" t="s">
        <v>93</v>
      </c>
      <c r="C8" s="79" t="s">
        <v>93</v>
      </c>
      <c r="D8" s="79" t="s">
        <v>93</v>
      </c>
      <c r="E8" s="79" t="s">
        <v>93</v>
      </c>
      <c r="F8" s="79" t="s">
        <v>93</v>
      </c>
      <c r="G8" s="79" t="s">
        <v>93</v>
      </c>
      <c r="H8" s="79" t="s">
        <v>93</v>
      </c>
      <c r="I8" s="79" t="s">
        <v>93</v>
      </c>
      <c r="J8" s="12"/>
      <c r="K8" s="14" t="s">
        <v>55</v>
      </c>
      <c r="L8" s="79" t="s">
        <v>93</v>
      </c>
      <c r="M8" s="79" t="s">
        <v>93</v>
      </c>
      <c r="N8" s="79" t="s">
        <v>93</v>
      </c>
      <c r="O8" s="79" t="s">
        <v>93</v>
      </c>
      <c r="P8" s="79" t="s">
        <v>93</v>
      </c>
      <c r="Q8" s="79" t="s">
        <v>93</v>
      </c>
      <c r="R8" s="79" t="s">
        <v>93</v>
      </c>
      <c r="S8" s="12"/>
      <c r="T8" s="14" t="s">
        <v>55</v>
      </c>
      <c r="U8" s="79" t="s">
        <v>93</v>
      </c>
      <c r="V8" s="79" t="s">
        <v>93</v>
      </c>
      <c r="W8" s="79" t="s">
        <v>93</v>
      </c>
      <c r="X8" s="79" t="s">
        <v>93</v>
      </c>
      <c r="Y8" s="79" t="s">
        <v>93</v>
      </c>
      <c r="Z8" s="79" t="s">
        <v>93</v>
      </c>
      <c r="AA8" s="79" t="s">
        <v>93</v>
      </c>
      <c r="AB8" s="79" t="s">
        <v>93</v>
      </c>
      <c r="AC8" s="79" t="s">
        <v>93</v>
      </c>
      <c r="AD8" s="79" t="s">
        <v>93</v>
      </c>
      <c r="AE8" s="12"/>
      <c r="AF8" s="14" t="s">
        <v>55</v>
      </c>
      <c r="AG8" s="79" t="s">
        <v>93</v>
      </c>
      <c r="AH8" s="79" t="s">
        <v>93</v>
      </c>
      <c r="AI8" s="79" t="s">
        <v>93</v>
      </c>
      <c r="AJ8" s="79" t="s">
        <v>93</v>
      </c>
      <c r="AK8" s="79" t="s">
        <v>93</v>
      </c>
      <c r="AL8" s="79" t="s">
        <v>93</v>
      </c>
      <c r="AM8" s="79" t="s">
        <v>93</v>
      </c>
      <c r="AN8" s="12"/>
      <c r="AO8" s="14" t="s">
        <v>55</v>
      </c>
      <c r="AP8" s="79" t="s">
        <v>93</v>
      </c>
      <c r="AQ8" s="79" t="s">
        <v>93</v>
      </c>
      <c r="AR8" s="79" t="s">
        <v>93</v>
      </c>
      <c r="AS8" s="79" t="s">
        <v>93</v>
      </c>
      <c r="AT8" s="79" t="s">
        <v>93</v>
      </c>
      <c r="AU8" s="79" t="s">
        <v>93</v>
      </c>
      <c r="AV8" s="79" t="s">
        <v>93</v>
      </c>
    </row>
    <row r="9" spans="1:48" ht="18">
      <c r="A9" s="14" t="s">
        <v>56</v>
      </c>
      <c r="B9" s="72">
        <v>0.70299999999999996</v>
      </c>
      <c r="C9" s="72">
        <v>0.72699999999999998</v>
      </c>
      <c r="D9" s="72">
        <v>0.68500000000000005</v>
      </c>
      <c r="E9" s="72">
        <v>0.66200000000000003</v>
      </c>
      <c r="F9" s="72">
        <v>0.59199999999999997</v>
      </c>
      <c r="G9" s="72">
        <v>0.53800000000000003</v>
      </c>
      <c r="H9" s="72">
        <v>0.47799999999999998</v>
      </c>
      <c r="I9" s="72">
        <v>0.27200000000000002</v>
      </c>
      <c r="J9" s="12"/>
      <c r="K9" s="14" t="s">
        <v>56</v>
      </c>
      <c r="L9" s="72">
        <v>0.39600000000000002</v>
      </c>
      <c r="M9" s="72">
        <v>0.41699999999999998</v>
      </c>
      <c r="N9" s="72">
        <v>1.2589999999999999</v>
      </c>
      <c r="O9" s="72">
        <v>1.532</v>
      </c>
      <c r="P9" s="72">
        <v>1.4550000000000001</v>
      </c>
      <c r="Q9" s="72">
        <v>1.3919999999999999</v>
      </c>
      <c r="R9" s="72">
        <v>0.26800000000000002</v>
      </c>
      <c r="S9" s="12"/>
      <c r="T9" s="14" t="s">
        <v>56</v>
      </c>
      <c r="U9" s="65">
        <v>0.41099999999999998</v>
      </c>
      <c r="V9" s="65">
        <v>0.42299999999999999</v>
      </c>
      <c r="W9" s="65">
        <v>0.52600000000000002</v>
      </c>
      <c r="X9" s="65">
        <v>1.8029999999999999</v>
      </c>
      <c r="Y9" s="65">
        <v>1.9810000000000001</v>
      </c>
      <c r="Z9" s="65">
        <v>1.3560000000000001</v>
      </c>
      <c r="AA9" s="65">
        <v>1.498</v>
      </c>
      <c r="AB9" s="65">
        <v>1.2829999999999999</v>
      </c>
      <c r="AC9" s="65">
        <v>1.3120000000000001</v>
      </c>
      <c r="AD9" s="65">
        <v>1.236</v>
      </c>
      <c r="AE9" s="12"/>
      <c r="AF9" s="14" t="s">
        <v>56</v>
      </c>
      <c r="AG9" s="65">
        <v>0.88300000000000001</v>
      </c>
      <c r="AH9" s="65">
        <v>1.1439999999999999</v>
      </c>
      <c r="AI9" s="65">
        <v>1.3029999999999999</v>
      </c>
      <c r="AJ9" s="65">
        <v>1.276</v>
      </c>
      <c r="AK9" s="65">
        <v>1.359</v>
      </c>
      <c r="AL9" s="65">
        <v>1.274</v>
      </c>
      <c r="AM9" s="65">
        <v>1.1479999999999999</v>
      </c>
      <c r="AN9" s="12"/>
      <c r="AO9" s="14" t="s">
        <v>56</v>
      </c>
      <c r="AP9" s="65">
        <v>0.55100000000000005</v>
      </c>
      <c r="AQ9" s="65">
        <v>1.143</v>
      </c>
      <c r="AR9" s="65">
        <v>1.292</v>
      </c>
      <c r="AS9" s="65">
        <v>1.123</v>
      </c>
      <c r="AT9" s="65">
        <v>1.3149999999999999</v>
      </c>
      <c r="AU9" s="65">
        <v>1.345</v>
      </c>
      <c r="AV9" s="65">
        <v>1.325</v>
      </c>
    </row>
    <row r="10" spans="1:48" ht="16">
      <c r="A10" s="15" t="s">
        <v>6</v>
      </c>
      <c r="B10" s="72">
        <v>1.2869999999999999</v>
      </c>
      <c r="C10" s="72">
        <v>1.282</v>
      </c>
      <c r="D10" s="72">
        <v>1.2829999999999999</v>
      </c>
      <c r="E10" s="72">
        <v>1.1870000000000001</v>
      </c>
      <c r="F10" s="72">
        <v>1.2170000000000001</v>
      </c>
      <c r="G10" s="72">
        <v>1.256</v>
      </c>
      <c r="H10" s="72">
        <v>1.1879999999999999</v>
      </c>
      <c r="I10" s="72">
        <v>1.2490000000000001</v>
      </c>
      <c r="J10" s="12"/>
      <c r="K10" s="15" t="s">
        <v>6</v>
      </c>
      <c r="L10" s="72">
        <v>1.266</v>
      </c>
      <c r="M10" s="72">
        <v>1.2749999999999999</v>
      </c>
      <c r="N10" s="72">
        <v>1.2290000000000001</v>
      </c>
      <c r="O10" s="72">
        <v>1.3540000000000001</v>
      </c>
      <c r="P10" s="72">
        <v>1.2629999999999999</v>
      </c>
      <c r="Q10" s="72">
        <v>1.2130000000000001</v>
      </c>
      <c r="R10" s="72">
        <v>1.2549999999999999</v>
      </c>
      <c r="S10" s="12"/>
      <c r="T10" s="15" t="s">
        <v>6</v>
      </c>
      <c r="U10" s="65">
        <v>1.4019999999999999</v>
      </c>
      <c r="V10" s="65">
        <v>1.2270000000000001</v>
      </c>
      <c r="W10" s="65">
        <v>1.244</v>
      </c>
      <c r="X10" s="65">
        <v>1.337</v>
      </c>
      <c r="Y10" s="65">
        <v>1.266</v>
      </c>
      <c r="Z10" s="65">
        <v>1.2929999999999999</v>
      </c>
      <c r="AA10" s="65">
        <v>1.2829999999999999</v>
      </c>
      <c r="AB10" s="65">
        <v>1.3540000000000001</v>
      </c>
      <c r="AC10" s="65">
        <v>1.2969999999999999</v>
      </c>
      <c r="AD10" s="65">
        <v>1.393</v>
      </c>
      <c r="AE10" s="12"/>
      <c r="AF10" s="15" t="s">
        <v>6</v>
      </c>
      <c r="AG10" s="65">
        <v>1.4550000000000001</v>
      </c>
      <c r="AH10" s="65">
        <v>1.294</v>
      </c>
      <c r="AI10" s="65">
        <v>1.3089999999999999</v>
      </c>
      <c r="AJ10" s="65">
        <v>1.2789999999999999</v>
      </c>
      <c r="AK10" s="65">
        <v>1.377</v>
      </c>
      <c r="AL10" s="65">
        <v>1.306</v>
      </c>
      <c r="AM10" s="65">
        <v>1.554</v>
      </c>
      <c r="AN10" s="12"/>
      <c r="AO10" s="15" t="s">
        <v>6</v>
      </c>
      <c r="AP10" s="65">
        <v>1.488</v>
      </c>
      <c r="AQ10" s="65">
        <v>1.3740000000000001</v>
      </c>
      <c r="AR10" s="65">
        <v>1.383</v>
      </c>
      <c r="AS10" s="65">
        <v>1.335</v>
      </c>
      <c r="AT10" s="65">
        <v>1.2629999999999999</v>
      </c>
      <c r="AU10" s="65">
        <v>1.2869999999999999</v>
      </c>
      <c r="AV10" s="65">
        <v>1.282</v>
      </c>
    </row>
    <row r="11" spans="1:48" ht="16">
      <c r="A11" s="14" t="s">
        <v>5</v>
      </c>
      <c r="B11" s="72">
        <v>8.2000000000000003E-2</v>
      </c>
      <c r="C11" s="79" t="s">
        <v>93</v>
      </c>
      <c r="D11" s="72">
        <v>7.6999999999999999E-2</v>
      </c>
      <c r="E11" s="79" t="s">
        <v>93</v>
      </c>
      <c r="F11" s="79" t="s">
        <v>93</v>
      </c>
      <c r="G11" s="79" t="s">
        <v>93</v>
      </c>
      <c r="H11" s="79" t="s">
        <v>93</v>
      </c>
      <c r="I11" s="79" t="s">
        <v>93</v>
      </c>
      <c r="J11" s="12"/>
      <c r="K11" s="14" t="s">
        <v>5</v>
      </c>
      <c r="L11" s="79" t="s">
        <v>93</v>
      </c>
      <c r="M11" s="79" t="s">
        <v>93</v>
      </c>
      <c r="N11" s="79" t="s">
        <v>93</v>
      </c>
      <c r="O11" s="79" t="s">
        <v>93</v>
      </c>
      <c r="P11" s="79" t="s">
        <v>93</v>
      </c>
      <c r="Q11" s="79" t="s">
        <v>93</v>
      </c>
      <c r="R11" s="72">
        <v>7.0000000000000007E-2</v>
      </c>
      <c r="S11" s="12"/>
      <c r="T11" s="14" t="s">
        <v>5</v>
      </c>
      <c r="U11" s="79" t="s">
        <v>93</v>
      </c>
      <c r="V11" s="79" t="s">
        <v>93</v>
      </c>
      <c r="W11" s="79" t="s">
        <v>93</v>
      </c>
      <c r="X11" s="79" t="s">
        <v>93</v>
      </c>
      <c r="Y11" s="79" t="s">
        <v>93</v>
      </c>
      <c r="Z11" s="79" t="s">
        <v>93</v>
      </c>
      <c r="AA11" s="79" t="s">
        <v>93</v>
      </c>
      <c r="AB11" s="79" t="s">
        <v>93</v>
      </c>
      <c r="AC11" s="79" t="s">
        <v>93</v>
      </c>
      <c r="AD11" s="79" t="s">
        <v>93</v>
      </c>
      <c r="AE11" s="12"/>
      <c r="AF11" s="14" t="s">
        <v>5</v>
      </c>
      <c r="AG11" s="65">
        <v>9.2999999999999999E-2</v>
      </c>
      <c r="AH11" s="79" t="s">
        <v>93</v>
      </c>
      <c r="AI11" s="65">
        <v>7.8E-2</v>
      </c>
      <c r="AJ11" s="79" t="s">
        <v>93</v>
      </c>
      <c r="AK11" s="79" t="s">
        <v>93</v>
      </c>
      <c r="AL11" s="79" t="s">
        <v>93</v>
      </c>
      <c r="AM11" s="79" t="s">
        <v>93</v>
      </c>
      <c r="AN11" s="12"/>
      <c r="AO11" s="14" t="s">
        <v>5</v>
      </c>
      <c r="AP11" s="65">
        <v>0.115</v>
      </c>
      <c r="AQ11" s="79" t="s">
        <v>93</v>
      </c>
      <c r="AR11" s="79" t="s">
        <v>93</v>
      </c>
      <c r="AS11" s="65">
        <v>0.107</v>
      </c>
      <c r="AT11" s="79" t="s">
        <v>93</v>
      </c>
      <c r="AU11" s="79" t="s">
        <v>93</v>
      </c>
      <c r="AV11" s="79" t="s">
        <v>93</v>
      </c>
    </row>
    <row r="12" spans="1:48" ht="16">
      <c r="A12" s="14" t="s">
        <v>3</v>
      </c>
      <c r="B12" s="74">
        <v>17.67249</v>
      </c>
      <c r="C12" s="74">
        <v>17.474489999999999</v>
      </c>
      <c r="D12" s="74">
        <v>17.49231</v>
      </c>
      <c r="E12" s="74">
        <v>17.596260000000001</v>
      </c>
      <c r="F12" s="74">
        <v>17.665559999999999</v>
      </c>
      <c r="G12" s="74">
        <v>17.633880000000001</v>
      </c>
      <c r="H12" s="74">
        <v>17.72991</v>
      </c>
      <c r="I12" s="74">
        <v>17.860590000000002</v>
      </c>
      <c r="J12" s="12"/>
      <c r="K12" s="14" t="s">
        <v>3</v>
      </c>
      <c r="L12" s="74">
        <v>17.957999999999998</v>
      </c>
      <c r="M12" s="74">
        <v>17.783999999999999</v>
      </c>
      <c r="N12" s="74">
        <v>17.183</v>
      </c>
      <c r="O12" s="74">
        <v>17.207000000000001</v>
      </c>
      <c r="P12" s="74">
        <v>17.143000000000001</v>
      </c>
      <c r="Q12" s="74">
        <v>17.202000000000002</v>
      </c>
      <c r="R12" s="74">
        <v>17.853000000000002</v>
      </c>
      <c r="S12" s="12"/>
      <c r="T12" s="14" t="s">
        <v>3</v>
      </c>
      <c r="U12" s="65">
        <v>17.966999999999999</v>
      </c>
      <c r="V12" s="65">
        <v>17.841000000000001</v>
      </c>
      <c r="W12" s="65">
        <v>17.744</v>
      </c>
      <c r="X12" s="65">
        <v>16.951000000000001</v>
      </c>
      <c r="Y12" s="65">
        <v>16.916</v>
      </c>
      <c r="Z12" s="65">
        <v>17.225000000000001</v>
      </c>
      <c r="AA12" s="65">
        <v>17.213000000000001</v>
      </c>
      <c r="AB12" s="65">
        <v>17.024999999999999</v>
      </c>
      <c r="AC12" s="65">
        <v>17.102</v>
      </c>
      <c r="AD12" s="65">
        <v>17.152000000000001</v>
      </c>
      <c r="AE12" s="12"/>
      <c r="AF12" s="14" t="s">
        <v>3</v>
      </c>
      <c r="AG12" s="65">
        <v>17.003</v>
      </c>
      <c r="AH12" s="65">
        <v>17.190999999999999</v>
      </c>
      <c r="AI12" s="65">
        <v>17.300999999999998</v>
      </c>
      <c r="AJ12" s="65">
        <v>17.198</v>
      </c>
      <c r="AK12" s="65">
        <v>17.071000000000002</v>
      </c>
      <c r="AL12" s="73">
        <v>17.055</v>
      </c>
      <c r="AM12" s="73">
        <v>17.474</v>
      </c>
      <c r="AN12" s="12"/>
      <c r="AO12" s="14" t="s">
        <v>3</v>
      </c>
      <c r="AP12" s="65">
        <v>17.861999999999998</v>
      </c>
      <c r="AQ12" s="65">
        <v>17.369</v>
      </c>
      <c r="AR12" s="65">
        <v>17.36</v>
      </c>
      <c r="AS12" s="73">
        <v>17.388999999999999</v>
      </c>
      <c r="AT12" s="65">
        <v>17.143000000000001</v>
      </c>
      <c r="AU12" s="65">
        <v>17.259</v>
      </c>
      <c r="AV12" s="65">
        <v>17.227</v>
      </c>
    </row>
    <row r="13" spans="1:48" ht="16">
      <c r="A13" s="14" t="s">
        <v>4</v>
      </c>
      <c r="B13" s="72">
        <v>24.327999999999999</v>
      </c>
      <c r="C13" s="72">
        <v>24.334</v>
      </c>
      <c r="D13" s="72">
        <v>24.25</v>
      </c>
      <c r="E13" s="72">
        <v>24.262</v>
      </c>
      <c r="F13" s="72">
        <v>24.324999999999999</v>
      </c>
      <c r="G13" s="72">
        <v>24.443999999999999</v>
      </c>
      <c r="H13" s="72">
        <v>24.428000000000001</v>
      </c>
      <c r="I13" s="72">
        <v>24.75</v>
      </c>
      <c r="J13" s="12"/>
      <c r="K13" s="14" t="s">
        <v>4</v>
      </c>
      <c r="L13" s="72">
        <v>24.713999999999999</v>
      </c>
      <c r="M13" s="72">
        <v>24.757000000000001</v>
      </c>
      <c r="N13" s="72">
        <v>24.184000000000001</v>
      </c>
      <c r="O13" s="72">
        <v>24.219000000000001</v>
      </c>
      <c r="P13" s="72">
        <v>24.091999999999999</v>
      </c>
      <c r="Q13" s="72">
        <v>24.356999999999999</v>
      </c>
      <c r="R13" s="72">
        <v>24.777000000000001</v>
      </c>
      <c r="S13" s="12"/>
      <c r="T13" s="14" t="s">
        <v>4</v>
      </c>
      <c r="U13" s="65">
        <v>24.731999999999999</v>
      </c>
      <c r="V13" s="65">
        <v>24.704000000000001</v>
      </c>
      <c r="W13" s="65">
        <v>24.617000000000001</v>
      </c>
      <c r="X13" s="65">
        <v>23.577000000000002</v>
      </c>
      <c r="Y13" s="65">
        <v>23.574000000000002</v>
      </c>
      <c r="Z13" s="65">
        <v>23.725000000000001</v>
      </c>
      <c r="AA13" s="65">
        <v>24.109000000000002</v>
      </c>
      <c r="AB13" s="65">
        <v>23.991</v>
      </c>
      <c r="AC13" s="65">
        <v>24.044</v>
      </c>
      <c r="AD13" s="65">
        <v>24.004000000000001</v>
      </c>
      <c r="AE13" s="12"/>
      <c r="AF13" s="14" t="s">
        <v>4</v>
      </c>
      <c r="AG13" s="65">
        <v>24.396000000000001</v>
      </c>
      <c r="AH13" s="65">
        <v>24.126999999999999</v>
      </c>
      <c r="AI13" s="65">
        <v>24.292000000000002</v>
      </c>
      <c r="AJ13" s="65">
        <v>24.402999999999999</v>
      </c>
      <c r="AK13" s="65">
        <v>24.318999999999999</v>
      </c>
      <c r="AL13" s="65">
        <v>24.648</v>
      </c>
      <c r="AM13" s="65">
        <v>24.199000000000002</v>
      </c>
      <c r="AN13" s="12"/>
      <c r="AO13" s="14" t="s">
        <v>4</v>
      </c>
      <c r="AP13" s="65">
        <v>24.606999999999999</v>
      </c>
      <c r="AQ13" s="65">
        <v>24.401</v>
      </c>
      <c r="AR13" s="65">
        <v>24.437999999999999</v>
      </c>
      <c r="AS13" s="65">
        <v>24.587</v>
      </c>
      <c r="AT13" s="65">
        <v>24.198</v>
      </c>
      <c r="AU13" s="65">
        <v>24.244</v>
      </c>
      <c r="AV13" s="65">
        <v>24.251999999999999</v>
      </c>
    </row>
    <row r="14" spans="1:48" ht="16">
      <c r="A14" s="14" t="s">
        <v>7</v>
      </c>
      <c r="B14" s="79" t="s">
        <v>93</v>
      </c>
      <c r="C14" s="79" t="s">
        <v>93</v>
      </c>
      <c r="D14" s="79" t="s">
        <v>93</v>
      </c>
      <c r="E14" s="79" t="s">
        <v>93</v>
      </c>
      <c r="F14" s="79" t="s">
        <v>93</v>
      </c>
      <c r="G14" s="79" t="s">
        <v>93</v>
      </c>
      <c r="H14" s="79" t="s">
        <v>93</v>
      </c>
      <c r="I14" s="79" t="s">
        <v>93</v>
      </c>
      <c r="J14" s="12"/>
      <c r="K14" s="14" t="s">
        <v>7</v>
      </c>
      <c r="L14" s="79" t="s">
        <v>93</v>
      </c>
      <c r="M14" s="79" t="s">
        <v>93</v>
      </c>
      <c r="N14" s="79" t="s">
        <v>93</v>
      </c>
      <c r="O14" s="72">
        <v>0.104</v>
      </c>
      <c r="P14" s="79" t="s">
        <v>93</v>
      </c>
      <c r="Q14" s="79" t="s">
        <v>93</v>
      </c>
      <c r="R14" s="79" t="s">
        <v>93</v>
      </c>
      <c r="S14" s="12"/>
      <c r="T14" s="14" t="s">
        <v>7</v>
      </c>
      <c r="U14" s="79" t="s">
        <v>93</v>
      </c>
      <c r="V14" s="79" t="s">
        <v>93</v>
      </c>
      <c r="W14" s="79" t="s">
        <v>93</v>
      </c>
      <c r="X14" s="79" t="s">
        <v>93</v>
      </c>
      <c r="Y14" s="79" t="s">
        <v>93</v>
      </c>
      <c r="Z14" s="79" t="s">
        <v>93</v>
      </c>
      <c r="AA14" s="79" t="s">
        <v>93</v>
      </c>
      <c r="AB14" s="79" t="s">
        <v>93</v>
      </c>
      <c r="AC14" s="79" t="s">
        <v>93</v>
      </c>
      <c r="AD14" s="79" t="s">
        <v>93</v>
      </c>
      <c r="AE14" s="12"/>
      <c r="AF14" s="14" t="s">
        <v>7</v>
      </c>
      <c r="AG14" s="79" t="s">
        <v>93</v>
      </c>
      <c r="AH14" s="79" t="s">
        <v>93</v>
      </c>
      <c r="AI14" s="79" t="s">
        <v>93</v>
      </c>
      <c r="AJ14" s="79" t="s">
        <v>93</v>
      </c>
      <c r="AK14" s="79" t="s">
        <v>93</v>
      </c>
      <c r="AL14" s="79" t="s">
        <v>93</v>
      </c>
      <c r="AM14" s="79" t="s">
        <v>93</v>
      </c>
      <c r="AN14" s="12"/>
      <c r="AO14" s="14" t="s">
        <v>7</v>
      </c>
      <c r="AP14" s="79" t="s">
        <v>93</v>
      </c>
      <c r="AQ14" s="79" t="s">
        <v>93</v>
      </c>
      <c r="AR14" s="79" t="s">
        <v>93</v>
      </c>
      <c r="AS14" s="79" t="s">
        <v>93</v>
      </c>
      <c r="AT14" s="79" t="s">
        <v>93</v>
      </c>
      <c r="AU14" s="79" t="s">
        <v>93</v>
      </c>
      <c r="AV14" s="79" t="s">
        <v>93</v>
      </c>
    </row>
    <row r="15" spans="1:48" ht="18">
      <c r="A15" s="14" t="s">
        <v>57</v>
      </c>
      <c r="B15" s="72">
        <v>0.44500000000000001</v>
      </c>
      <c r="C15" s="72">
        <v>0.51</v>
      </c>
      <c r="D15" s="72">
        <v>0.67800000000000005</v>
      </c>
      <c r="E15" s="72">
        <v>0.56599999999999995</v>
      </c>
      <c r="F15" s="72">
        <v>0.51300000000000001</v>
      </c>
      <c r="G15" s="72">
        <v>0.45200000000000001</v>
      </c>
      <c r="H15" s="72">
        <v>0.435</v>
      </c>
      <c r="I15" s="72">
        <v>0.18099999999999999</v>
      </c>
      <c r="J15" s="12"/>
      <c r="K15" s="14" t="s">
        <v>57</v>
      </c>
      <c r="L15" s="72">
        <v>0.317</v>
      </c>
      <c r="M15" s="72">
        <v>0.314</v>
      </c>
      <c r="N15" s="72">
        <v>0.56000000000000005</v>
      </c>
      <c r="O15" s="72">
        <v>0.56499999999999995</v>
      </c>
      <c r="P15" s="72">
        <v>0.46700000000000003</v>
      </c>
      <c r="Q15" s="72">
        <v>0.40300000000000002</v>
      </c>
      <c r="R15" s="72">
        <v>0.20200000000000001</v>
      </c>
      <c r="S15" s="12"/>
      <c r="T15" s="14" t="s">
        <v>57</v>
      </c>
      <c r="U15" s="65">
        <v>0.28799999999999998</v>
      </c>
      <c r="V15" s="65">
        <v>0.29399999999999998</v>
      </c>
      <c r="W15" s="65">
        <v>0.40400000000000003</v>
      </c>
      <c r="X15" s="65">
        <v>0.76800000000000002</v>
      </c>
      <c r="Y15" s="65">
        <v>0.88700000000000001</v>
      </c>
      <c r="Z15" s="65">
        <v>0.72699999999999998</v>
      </c>
      <c r="AA15" s="65">
        <v>0.61399999999999999</v>
      </c>
      <c r="AB15" s="65">
        <v>0.55500000000000005</v>
      </c>
      <c r="AC15" s="65">
        <v>0.57799999999999996</v>
      </c>
      <c r="AD15" s="65">
        <v>0.54500000000000004</v>
      </c>
      <c r="AE15" s="12"/>
      <c r="AF15" s="14" t="s">
        <v>57</v>
      </c>
      <c r="AG15" s="65">
        <v>0.316</v>
      </c>
      <c r="AH15" s="65">
        <v>0.40699999999999997</v>
      </c>
      <c r="AI15" s="65">
        <v>0.33200000000000002</v>
      </c>
      <c r="AJ15" s="65">
        <v>0.35099999999999998</v>
      </c>
      <c r="AK15" s="65">
        <v>0.44800000000000001</v>
      </c>
      <c r="AL15" s="65">
        <v>0.376</v>
      </c>
      <c r="AM15" s="65">
        <v>0.27</v>
      </c>
      <c r="AN15" s="12"/>
      <c r="AO15" s="14" t="s">
        <v>57</v>
      </c>
      <c r="AP15" s="65">
        <v>0.16900000000000001</v>
      </c>
      <c r="AQ15" s="65">
        <v>0.33900000000000002</v>
      </c>
      <c r="AR15" s="65">
        <v>0.34100000000000003</v>
      </c>
      <c r="AS15" s="65">
        <v>0.34499999999999997</v>
      </c>
      <c r="AT15" s="65">
        <v>0.433</v>
      </c>
      <c r="AU15" s="65">
        <v>0.45600000000000002</v>
      </c>
      <c r="AV15" s="65">
        <v>0.40100000000000002</v>
      </c>
    </row>
    <row r="16" spans="1:48" ht="18">
      <c r="A16" s="14" t="s">
        <v>58</v>
      </c>
      <c r="B16" s="79" t="s">
        <v>93</v>
      </c>
      <c r="C16" s="79" t="s">
        <v>93</v>
      </c>
      <c r="D16" s="79" t="s">
        <v>93</v>
      </c>
      <c r="E16" s="79" t="s">
        <v>93</v>
      </c>
      <c r="F16" s="79" t="s">
        <v>93</v>
      </c>
      <c r="G16" s="79" t="s">
        <v>93</v>
      </c>
      <c r="H16" s="79" t="s">
        <v>93</v>
      </c>
      <c r="I16" s="79" t="s">
        <v>93</v>
      </c>
      <c r="J16" s="12"/>
      <c r="K16" s="14" t="s">
        <v>58</v>
      </c>
      <c r="L16" s="79" t="s">
        <v>93</v>
      </c>
      <c r="M16" s="79" t="s">
        <v>93</v>
      </c>
      <c r="N16" s="79" t="s">
        <v>93</v>
      </c>
      <c r="O16" s="79" t="s">
        <v>93</v>
      </c>
      <c r="P16" s="79" t="s">
        <v>93</v>
      </c>
      <c r="Q16" s="72">
        <v>1.0999999999999999E-2</v>
      </c>
      <c r="R16" s="79" t="s">
        <v>93</v>
      </c>
      <c r="S16" s="12"/>
      <c r="T16" s="14" t="s">
        <v>58</v>
      </c>
      <c r="U16" s="79" t="s">
        <v>93</v>
      </c>
      <c r="V16" s="79" t="s">
        <v>93</v>
      </c>
      <c r="W16" s="79" t="s">
        <v>93</v>
      </c>
      <c r="X16" s="79" t="s">
        <v>93</v>
      </c>
      <c r="Y16" s="79" t="s">
        <v>93</v>
      </c>
      <c r="Z16" s="79" t="s">
        <v>93</v>
      </c>
      <c r="AA16" s="79" t="s">
        <v>93</v>
      </c>
      <c r="AB16" s="79" t="s">
        <v>93</v>
      </c>
      <c r="AC16" s="79" t="s">
        <v>93</v>
      </c>
      <c r="AD16" s="79" t="s">
        <v>93</v>
      </c>
      <c r="AE16" s="12"/>
      <c r="AF16" s="14" t="s">
        <v>58</v>
      </c>
      <c r="AG16" s="65">
        <v>1.2999999999999999E-2</v>
      </c>
      <c r="AH16" s="79" t="s">
        <v>93</v>
      </c>
      <c r="AI16" s="79" t="s">
        <v>93</v>
      </c>
      <c r="AJ16" s="79" t="s">
        <v>93</v>
      </c>
      <c r="AK16" s="79" t="s">
        <v>93</v>
      </c>
      <c r="AL16" s="79" t="s">
        <v>93</v>
      </c>
      <c r="AM16" s="65">
        <v>2.1999999999999999E-2</v>
      </c>
      <c r="AN16" s="12"/>
      <c r="AO16" s="14" t="s">
        <v>58</v>
      </c>
      <c r="AP16" s="79" t="s">
        <v>93</v>
      </c>
      <c r="AQ16" s="79" t="s">
        <v>93</v>
      </c>
      <c r="AR16" s="79" t="s">
        <v>93</v>
      </c>
      <c r="AS16" s="79" t="s">
        <v>93</v>
      </c>
      <c r="AT16" s="79" t="s">
        <v>93</v>
      </c>
      <c r="AU16" s="79" t="s">
        <v>93</v>
      </c>
      <c r="AV16" s="79" t="s">
        <v>93</v>
      </c>
    </row>
    <row r="17" spans="1:48" ht="16">
      <c r="A17" s="14" t="s">
        <v>52</v>
      </c>
      <c r="B17" s="17">
        <f>SUM(B6:B16)</f>
        <v>100.05949</v>
      </c>
      <c r="C17" s="17">
        <f t="shared" ref="C17:AV17" si="0">SUM(C6:C16)</f>
        <v>99.697490000000016</v>
      </c>
      <c r="D17" s="17">
        <f t="shared" si="0"/>
        <v>100.4233</v>
      </c>
      <c r="E17" s="17">
        <f t="shared" si="0"/>
        <v>100.33986999999999</v>
      </c>
      <c r="F17" s="17">
        <f t="shared" si="0"/>
        <v>99.882559999999998</v>
      </c>
      <c r="G17" s="17">
        <f t="shared" si="0"/>
        <v>99.958129999999997</v>
      </c>
      <c r="H17" s="17">
        <f t="shared" si="0"/>
        <v>100.08192000000001</v>
      </c>
      <c r="I17" s="17">
        <f t="shared" si="0"/>
        <v>99.365589999999997</v>
      </c>
      <c r="J17" s="12"/>
      <c r="K17" s="14" t="s">
        <v>52</v>
      </c>
      <c r="L17" s="17">
        <f t="shared" si="0"/>
        <v>100.15299999999998</v>
      </c>
      <c r="M17" s="17">
        <f t="shared" si="0"/>
        <v>99.614000000000004</v>
      </c>
      <c r="N17" s="17">
        <f t="shared" si="0"/>
        <v>99.471000000000004</v>
      </c>
      <c r="O17" s="17">
        <f t="shared" si="0"/>
        <v>100.00699999999999</v>
      </c>
      <c r="P17" s="17">
        <f t="shared" si="0"/>
        <v>99.418000000000006</v>
      </c>
      <c r="Q17" s="17">
        <f t="shared" si="0"/>
        <v>99.524000000000001</v>
      </c>
      <c r="R17" s="17">
        <f t="shared" si="0"/>
        <v>99.228999999999999</v>
      </c>
      <c r="S17" s="12"/>
      <c r="T17" s="14" t="s">
        <v>52</v>
      </c>
      <c r="U17" s="17">
        <f t="shared" si="0"/>
        <v>100.074</v>
      </c>
      <c r="V17" s="17">
        <f t="shared" si="0"/>
        <v>99.679000000000016</v>
      </c>
      <c r="W17" s="17">
        <f t="shared" si="0"/>
        <v>99.875000000000014</v>
      </c>
      <c r="X17" s="17">
        <f t="shared" si="0"/>
        <v>99.92</v>
      </c>
      <c r="Y17" s="17">
        <f t="shared" si="0"/>
        <v>100.069</v>
      </c>
      <c r="Z17" s="17">
        <f t="shared" si="0"/>
        <v>99.516999999999996</v>
      </c>
      <c r="AA17" s="17">
        <f t="shared" si="0"/>
        <v>100.15900000000002</v>
      </c>
      <c r="AB17" s="17">
        <f t="shared" si="0"/>
        <v>98.769000000000005</v>
      </c>
      <c r="AC17" s="17">
        <f t="shared" si="0"/>
        <v>99.465000000000003</v>
      </c>
      <c r="AD17" s="17">
        <f t="shared" si="0"/>
        <v>99.673000000000002</v>
      </c>
      <c r="AE17" s="12"/>
      <c r="AF17" s="14" t="s">
        <v>52</v>
      </c>
      <c r="AG17" s="17">
        <f t="shared" si="0"/>
        <v>98.663000000000011</v>
      </c>
      <c r="AH17" s="17">
        <f t="shared" si="0"/>
        <v>99.259999999999991</v>
      </c>
      <c r="AI17" s="17">
        <f t="shared" si="0"/>
        <v>99.825999999999993</v>
      </c>
      <c r="AJ17" s="17">
        <f t="shared" si="0"/>
        <v>99.600999999999999</v>
      </c>
      <c r="AK17" s="17">
        <f t="shared" si="0"/>
        <v>99.614999999999995</v>
      </c>
      <c r="AL17" s="17">
        <f t="shared" si="0"/>
        <v>99.394999999999996</v>
      </c>
      <c r="AM17" s="17">
        <f t="shared" si="0"/>
        <v>99.545000000000002</v>
      </c>
      <c r="AN17" s="12"/>
      <c r="AO17" s="14" t="s">
        <v>52</v>
      </c>
      <c r="AP17" s="17">
        <f t="shared" si="0"/>
        <v>100.175</v>
      </c>
      <c r="AQ17" s="17">
        <f t="shared" si="0"/>
        <v>99.816000000000003</v>
      </c>
      <c r="AR17" s="17">
        <f t="shared" si="0"/>
        <v>100.048</v>
      </c>
      <c r="AS17" s="17">
        <f t="shared" si="0"/>
        <v>100.099</v>
      </c>
      <c r="AT17" s="17">
        <f t="shared" si="0"/>
        <v>99.180999999999997</v>
      </c>
      <c r="AU17" s="17">
        <f t="shared" si="0"/>
        <v>99.932000000000002</v>
      </c>
      <c r="AV17" s="17">
        <f t="shared" si="0"/>
        <v>99.623999999999995</v>
      </c>
    </row>
    <row r="18" spans="1:48">
      <c r="B18" s="93"/>
      <c r="C18" s="93"/>
      <c r="D18" s="93"/>
      <c r="E18" s="93"/>
      <c r="F18" s="93"/>
      <c r="G18" s="93"/>
      <c r="H18" s="93"/>
      <c r="I18" s="93"/>
      <c r="U18" s="93"/>
      <c r="V18" s="93"/>
      <c r="W18" s="93"/>
      <c r="X18" s="93"/>
      <c r="Y18" s="93"/>
      <c r="Z18" s="93"/>
      <c r="AA18" s="93"/>
      <c r="AB18" s="93"/>
      <c r="AC18" s="93"/>
      <c r="AD18" s="93"/>
      <c r="AG18" s="93"/>
      <c r="AH18" s="93"/>
      <c r="AI18" s="93"/>
      <c r="AJ18" s="93"/>
      <c r="AK18" s="93"/>
      <c r="AL18" s="93"/>
      <c r="AM18" s="93"/>
    </row>
    <row r="19" spans="1:48" ht="16">
      <c r="A19" s="16" t="s">
        <v>43</v>
      </c>
      <c r="B19" s="83" t="s">
        <v>99</v>
      </c>
      <c r="C19" s="83" t="s">
        <v>100</v>
      </c>
      <c r="K19" s="16" t="s">
        <v>45</v>
      </c>
      <c r="L19" s="83" t="s">
        <v>99</v>
      </c>
      <c r="M19" s="83" t="s">
        <v>100</v>
      </c>
      <c r="T19" s="16" t="s">
        <v>47</v>
      </c>
      <c r="U19" s="83" t="s">
        <v>99</v>
      </c>
      <c r="V19" s="83" t="s">
        <v>100</v>
      </c>
      <c r="AF19" s="16" t="s">
        <v>49</v>
      </c>
      <c r="AG19" s="83" t="s">
        <v>99</v>
      </c>
      <c r="AH19" s="83" t="s">
        <v>100</v>
      </c>
      <c r="AO19" s="16" t="s">
        <v>51</v>
      </c>
      <c r="AP19" s="83" t="s">
        <v>99</v>
      </c>
      <c r="AQ19" s="83" t="s">
        <v>100</v>
      </c>
    </row>
    <row r="20" spans="1:48" ht="17">
      <c r="A20" s="5" t="s">
        <v>9</v>
      </c>
      <c r="B20" s="125">
        <f>D6</f>
        <v>54.841990000000003</v>
      </c>
      <c r="C20" s="125">
        <f>I6</f>
        <v>54.14</v>
      </c>
      <c r="D20" s="18"/>
      <c r="E20" s="18"/>
      <c r="F20" s="18"/>
      <c r="G20" s="18"/>
      <c r="H20" s="18"/>
      <c r="I20" s="18"/>
      <c r="J20" s="18"/>
      <c r="K20" s="5" t="s">
        <v>9</v>
      </c>
      <c r="L20" s="74">
        <f>AVERAGE(O6:P6)</f>
        <v>53.39</v>
      </c>
      <c r="M20" s="74">
        <f>AVERAGE(L6,R6)</f>
        <v>54.231999999999999</v>
      </c>
      <c r="N20" s="18"/>
      <c r="O20" s="18"/>
      <c r="P20" s="18"/>
      <c r="Q20" s="18"/>
      <c r="R20" s="18"/>
      <c r="S20" s="44"/>
      <c r="T20" s="5" t="s">
        <v>9</v>
      </c>
      <c r="U20" s="65">
        <v>53.694000000000003</v>
      </c>
      <c r="V20" s="65">
        <v>54.286999999999999</v>
      </c>
      <c r="W20" s="18"/>
      <c r="X20" s="18"/>
      <c r="Y20" s="18"/>
      <c r="Z20" s="18"/>
      <c r="AA20" s="18"/>
      <c r="AB20" s="18"/>
      <c r="AC20" s="18"/>
      <c r="AD20" s="44"/>
      <c r="AE20" s="18"/>
      <c r="AF20" s="5" t="s">
        <v>9</v>
      </c>
      <c r="AG20" s="65">
        <f>AVERAGE(AI6:AJ6)</f>
        <v>53.480499999999999</v>
      </c>
      <c r="AH20" s="89">
        <f>AG6</f>
        <v>53.106999999999999</v>
      </c>
      <c r="AI20" s="18"/>
      <c r="AJ20" s="18"/>
      <c r="AK20" s="18"/>
      <c r="AL20" s="44"/>
      <c r="AM20" s="18"/>
      <c r="AN20" s="18"/>
      <c r="AO20" s="5" t="s">
        <v>9</v>
      </c>
      <c r="AP20" s="79">
        <f>AVERAGE(AQ6:AU6)</f>
        <v>53.571000000000005</v>
      </c>
      <c r="AQ20" s="89">
        <f>AP6</f>
        <v>54.033000000000001</v>
      </c>
      <c r="AR20" s="18"/>
      <c r="AS20" s="18"/>
    </row>
    <row r="21" spans="1:48" ht="17">
      <c r="A21" s="5" t="s">
        <v>10</v>
      </c>
      <c r="B21" s="125">
        <f t="shared" ref="B21:B30" si="1">D7</f>
        <v>1.1160000000000001</v>
      </c>
      <c r="C21" s="125">
        <f t="shared" ref="C21:C31" si="2">I7</f>
        <v>0.91300000000000003</v>
      </c>
      <c r="D21" s="45"/>
      <c r="E21" s="45"/>
      <c r="F21" s="45"/>
      <c r="G21" s="45"/>
      <c r="H21" s="45"/>
      <c r="I21" s="45"/>
      <c r="J21" s="45"/>
      <c r="K21" s="5" t="s">
        <v>10</v>
      </c>
      <c r="L21" s="74">
        <f t="shared" ref="L21:L29" si="3">AVERAGE(O7:P7)</f>
        <v>1.6219999999999999</v>
      </c>
      <c r="M21" s="74">
        <f t="shared" ref="M21:M29" si="4">AVERAGE(L7,R7)</f>
        <v>0.92100000000000004</v>
      </c>
      <c r="N21" s="46"/>
      <c r="O21" s="46"/>
      <c r="P21" s="46"/>
      <c r="Q21" s="46"/>
      <c r="R21" s="46"/>
      <c r="S21" s="44"/>
      <c r="T21" s="5" t="s">
        <v>10</v>
      </c>
      <c r="U21" s="65">
        <v>1.7509999999999999</v>
      </c>
      <c r="V21" s="65">
        <v>0.98699999999999999</v>
      </c>
      <c r="W21" s="18"/>
      <c r="X21" s="18"/>
      <c r="Y21" s="18"/>
      <c r="Z21" s="18"/>
      <c r="AA21" s="18"/>
      <c r="AB21" s="18"/>
      <c r="AC21" s="18"/>
      <c r="AD21" s="44"/>
      <c r="AE21" s="18"/>
      <c r="AF21" s="5" t="s">
        <v>10</v>
      </c>
      <c r="AG21" s="65">
        <f t="shared" ref="AG21:AG29" si="5">AVERAGE(AI7:AJ7)</f>
        <v>1.6720000000000002</v>
      </c>
      <c r="AH21" s="89">
        <f t="shared" ref="AH21:AH30" si="6">AG7</f>
        <v>1.397</v>
      </c>
      <c r="AI21" s="18"/>
      <c r="AJ21" s="18"/>
      <c r="AK21" s="18"/>
      <c r="AL21" s="44"/>
      <c r="AM21" s="18"/>
      <c r="AN21" s="18"/>
      <c r="AO21" s="5" t="s">
        <v>10</v>
      </c>
      <c r="AP21" s="79">
        <f t="shared" ref="AP21:AP29" si="7">AVERAGE(AQ7:AU7)</f>
        <v>1.5904</v>
      </c>
      <c r="AQ21" s="89">
        <f t="shared" ref="AQ21:AQ30" si="8">AP7</f>
        <v>1.35</v>
      </c>
      <c r="AR21" s="18"/>
      <c r="AS21" s="18"/>
    </row>
    <row r="22" spans="1:48" ht="17">
      <c r="A22" s="5" t="s">
        <v>11</v>
      </c>
      <c r="B22" s="125" t="str">
        <f t="shared" si="1"/>
        <v>BDL</v>
      </c>
      <c r="C22" s="125" t="str">
        <f t="shared" si="2"/>
        <v>BDL</v>
      </c>
      <c r="D22" s="52"/>
      <c r="G22" s="52"/>
      <c r="H22" s="52"/>
      <c r="I22" s="52"/>
      <c r="J22" s="45"/>
      <c r="K22" s="5" t="s">
        <v>11</v>
      </c>
      <c r="L22" s="79" t="s">
        <v>93</v>
      </c>
      <c r="M22" s="79" t="s">
        <v>93</v>
      </c>
      <c r="N22" s="46"/>
      <c r="O22" s="53"/>
      <c r="P22" s="46"/>
      <c r="Q22" s="46"/>
      <c r="R22" s="46"/>
      <c r="S22" s="49"/>
      <c r="T22" s="5" t="s">
        <v>11</v>
      </c>
      <c r="U22" s="79" t="s">
        <v>93</v>
      </c>
      <c r="V22" s="79" t="s">
        <v>93</v>
      </c>
      <c r="W22" s="48"/>
      <c r="X22" s="48"/>
      <c r="Y22" s="48"/>
      <c r="Z22" s="48"/>
      <c r="AA22" s="48"/>
      <c r="AB22" s="48"/>
      <c r="AC22" s="48"/>
      <c r="AD22" s="49"/>
      <c r="AE22" s="19"/>
      <c r="AF22" s="5" t="s">
        <v>11</v>
      </c>
      <c r="AG22" s="79" t="s">
        <v>93</v>
      </c>
      <c r="AH22" s="89" t="str">
        <f t="shared" si="6"/>
        <v>BDL</v>
      </c>
      <c r="AI22" s="19"/>
      <c r="AJ22" s="54"/>
      <c r="AK22" s="54"/>
      <c r="AL22" s="50"/>
      <c r="AM22" s="19"/>
      <c r="AN22" s="19"/>
      <c r="AO22" s="5" t="s">
        <v>11</v>
      </c>
      <c r="AP22" s="79" t="s">
        <v>93</v>
      </c>
      <c r="AQ22" s="89" t="str">
        <f t="shared" si="8"/>
        <v>BDL</v>
      </c>
      <c r="AR22" s="19"/>
    </row>
    <row r="23" spans="1:48" ht="17">
      <c r="A23" s="5" t="s">
        <v>12</v>
      </c>
      <c r="B23" s="125">
        <f t="shared" si="1"/>
        <v>0.68500000000000005</v>
      </c>
      <c r="C23" s="125">
        <f t="shared" si="2"/>
        <v>0.27200000000000002</v>
      </c>
      <c r="D23" s="52"/>
      <c r="E23" s="52"/>
      <c r="F23" s="52"/>
      <c r="G23" s="52"/>
      <c r="H23" s="52"/>
      <c r="I23" s="52"/>
      <c r="J23" s="45"/>
      <c r="K23" s="5" t="s">
        <v>12</v>
      </c>
      <c r="L23" s="74">
        <f t="shared" si="3"/>
        <v>1.4935</v>
      </c>
      <c r="M23" s="74">
        <f t="shared" si="4"/>
        <v>0.33200000000000002</v>
      </c>
      <c r="N23" s="46"/>
      <c r="O23" s="46"/>
      <c r="P23" s="46"/>
      <c r="Q23" s="46"/>
      <c r="R23" s="46"/>
      <c r="S23" s="49"/>
      <c r="T23" s="5" t="s">
        <v>12</v>
      </c>
      <c r="U23" s="65">
        <v>1.9810000000000001</v>
      </c>
      <c r="V23" s="65">
        <v>0.41099999999999998</v>
      </c>
      <c r="W23" s="48"/>
      <c r="X23" s="48"/>
      <c r="Y23" s="48"/>
      <c r="Z23" s="48"/>
      <c r="AA23" s="48"/>
      <c r="AB23" s="48"/>
      <c r="AC23" s="48"/>
      <c r="AD23" s="49"/>
      <c r="AE23" s="19"/>
      <c r="AF23" s="5" t="s">
        <v>12</v>
      </c>
      <c r="AG23" s="65">
        <f t="shared" si="5"/>
        <v>1.2894999999999999</v>
      </c>
      <c r="AH23" s="89">
        <f t="shared" si="6"/>
        <v>0.88300000000000001</v>
      </c>
      <c r="AI23" s="19"/>
      <c r="AJ23" s="54"/>
      <c r="AK23" s="54"/>
      <c r="AL23" s="50"/>
      <c r="AM23" s="19"/>
      <c r="AN23" s="19"/>
      <c r="AO23" s="5" t="s">
        <v>12</v>
      </c>
      <c r="AP23" s="79">
        <f t="shared" si="7"/>
        <v>1.2435999999999998</v>
      </c>
      <c r="AQ23" s="89">
        <f t="shared" si="8"/>
        <v>0.55100000000000005</v>
      </c>
      <c r="AR23" s="19"/>
      <c r="AS23" s="19"/>
    </row>
    <row r="24" spans="1:48" ht="15">
      <c r="A24" s="6" t="s">
        <v>6</v>
      </c>
      <c r="B24" s="125">
        <f t="shared" si="1"/>
        <v>1.2829999999999999</v>
      </c>
      <c r="C24" s="125">
        <f t="shared" si="2"/>
        <v>1.2490000000000001</v>
      </c>
      <c r="D24" s="56"/>
      <c r="E24" s="56"/>
      <c r="F24" s="56"/>
      <c r="G24" s="56"/>
      <c r="H24" s="56"/>
      <c r="I24" s="56"/>
      <c r="J24" s="57"/>
      <c r="K24" s="6" t="s">
        <v>6</v>
      </c>
      <c r="L24" s="74">
        <f t="shared" si="3"/>
        <v>1.3085</v>
      </c>
      <c r="M24" s="74">
        <f t="shared" si="4"/>
        <v>1.2605</v>
      </c>
      <c r="N24" s="55"/>
      <c r="O24" s="55"/>
      <c r="P24" s="55"/>
      <c r="Q24" s="55"/>
      <c r="R24" s="55"/>
      <c r="S24" s="49"/>
      <c r="T24" s="6" t="s">
        <v>6</v>
      </c>
      <c r="U24" s="65">
        <v>1.266</v>
      </c>
      <c r="V24" s="65">
        <v>1.4019999999999999</v>
      </c>
      <c r="W24" s="51"/>
      <c r="X24" s="51"/>
      <c r="Y24" s="51"/>
      <c r="Z24" s="51"/>
      <c r="AA24" s="51"/>
      <c r="AB24" s="51"/>
      <c r="AC24" s="51"/>
      <c r="AD24" s="49"/>
      <c r="AE24" s="58"/>
      <c r="AF24" s="6" t="s">
        <v>6</v>
      </c>
      <c r="AG24" s="65">
        <f t="shared" si="5"/>
        <v>1.294</v>
      </c>
      <c r="AH24" s="89">
        <f t="shared" si="6"/>
        <v>1.4550000000000001</v>
      </c>
      <c r="AI24" s="58"/>
      <c r="AJ24" s="58"/>
      <c r="AK24" s="58"/>
      <c r="AL24" s="50"/>
      <c r="AM24" s="58"/>
      <c r="AN24" s="58"/>
      <c r="AO24" s="6" t="s">
        <v>6</v>
      </c>
      <c r="AP24" s="79">
        <f t="shared" si="7"/>
        <v>1.3284</v>
      </c>
      <c r="AQ24" s="89">
        <f t="shared" si="8"/>
        <v>1.488</v>
      </c>
      <c r="AR24" s="58"/>
      <c r="AS24" s="58"/>
    </row>
    <row r="25" spans="1:48" ht="15">
      <c r="A25" s="5" t="s">
        <v>5</v>
      </c>
      <c r="B25" s="125">
        <f t="shared" si="1"/>
        <v>7.6999999999999999E-2</v>
      </c>
      <c r="C25" s="125" t="str">
        <f t="shared" si="2"/>
        <v>BDL</v>
      </c>
      <c r="D25" s="45"/>
      <c r="E25" s="45"/>
      <c r="F25" s="45"/>
      <c r="G25" s="45"/>
      <c r="H25" s="45"/>
      <c r="I25" s="45"/>
      <c r="J25" s="45"/>
      <c r="K25" s="5" t="s">
        <v>5</v>
      </c>
      <c r="L25" s="79" t="s">
        <v>93</v>
      </c>
      <c r="M25" s="79" t="s">
        <v>93</v>
      </c>
      <c r="N25" s="46"/>
      <c r="O25" s="46"/>
      <c r="P25" s="46"/>
      <c r="Q25" s="46"/>
      <c r="R25" s="46"/>
      <c r="S25" s="49"/>
      <c r="T25" s="5" t="s">
        <v>5</v>
      </c>
      <c r="U25" s="79" t="s">
        <v>93</v>
      </c>
      <c r="V25" s="79" t="s">
        <v>93</v>
      </c>
      <c r="W25" s="48"/>
      <c r="X25" s="48"/>
      <c r="Y25" s="48"/>
      <c r="Z25" s="48"/>
      <c r="AA25" s="48"/>
      <c r="AB25" s="48"/>
      <c r="AC25" s="48"/>
      <c r="AD25" s="49"/>
      <c r="AE25" s="19"/>
      <c r="AF25" s="5" t="s">
        <v>5</v>
      </c>
      <c r="AG25" s="79" t="s">
        <v>93</v>
      </c>
      <c r="AH25" s="89">
        <f t="shared" si="6"/>
        <v>9.2999999999999999E-2</v>
      </c>
      <c r="AI25" s="19"/>
      <c r="AJ25" s="19"/>
      <c r="AK25" s="19"/>
      <c r="AL25" s="50"/>
      <c r="AM25" s="19"/>
      <c r="AN25" s="19"/>
      <c r="AO25" s="5" t="s">
        <v>5</v>
      </c>
      <c r="AP25" s="79" t="s">
        <v>95</v>
      </c>
      <c r="AQ25" s="89">
        <f t="shared" si="8"/>
        <v>0.115</v>
      </c>
      <c r="AR25" s="19"/>
      <c r="AS25" s="19"/>
    </row>
    <row r="26" spans="1:48" ht="15">
      <c r="A26" s="5" t="s">
        <v>3</v>
      </c>
      <c r="B26" s="125">
        <f t="shared" si="1"/>
        <v>17.49231</v>
      </c>
      <c r="C26" s="125">
        <f t="shared" si="2"/>
        <v>17.860590000000002</v>
      </c>
      <c r="D26" s="45"/>
      <c r="E26" s="45"/>
      <c r="F26" s="45"/>
      <c r="G26" s="45"/>
      <c r="H26" s="45"/>
      <c r="I26" s="45"/>
      <c r="J26" s="45"/>
      <c r="K26" s="5" t="s">
        <v>3</v>
      </c>
      <c r="L26" s="74">
        <f t="shared" si="3"/>
        <v>17.175000000000001</v>
      </c>
      <c r="M26" s="74">
        <f t="shared" si="4"/>
        <v>17.9055</v>
      </c>
      <c r="N26" s="46"/>
      <c r="O26" s="46"/>
      <c r="P26" s="46"/>
      <c r="Q26" s="46"/>
      <c r="R26" s="46"/>
      <c r="S26" s="59"/>
      <c r="T26" s="5" t="s">
        <v>3</v>
      </c>
      <c r="U26" s="65">
        <v>16.916</v>
      </c>
      <c r="V26" s="65">
        <v>17.966999999999999</v>
      </c>
      <c r="W26" s="48"/>
      <c r="X26" s="48"/>
      <c r="Y26" s="48"/>
      <c r="Z26" s="48"/>
      <c r="AA26" s="48"/>
      <c r="AB26" s="48"/>
      <c r="AC26" s="48"/>
      <c r="AD26" s="59"/>
      <c r="AE26" s="19"/>
      <c r="AF26" s="5" t="s">
        <v>3</v>
      </c>
      <c r="AG26" s="65">
        <f t="shared" si="5"/>
        <v>17.249499999999998</v>
      </c>
      <c r="AH26" s="89">
        <f t="shared" si="6"/>
        <v>17.003</v>
      </c>
      <c r="AI26" s="19"/>
      <c r="AJ26" s="19"/>
      <c r="AK26" s="19"/>
      <c r="AL26" s="60"/>
      <c r="AM26" s="19"/>
      <c r="AN26" s="19"/>
      <c r="AO26" s="5" t="s">
        <v>3</v>
      </c>
      <c r="AP26" s="79">
        <f t="shared" si="7"/>
        <v>17.303999999999998</v>
      </c>
      <c r="AQ26" s="89">
        <f t="shared" si="8"/>
        <v>17.861999999999998</v>
      </c>
      <c r="AR26" s="19"/>
      <c r="AS26" s="19"/>
    </row>
    <row r="27" spans="1:48" ht="15">
      <c r="A27" s="5" t="s">
        <v>4</v>
      </c>
      <c r="B27" s="125">
        <f t="shared" si="1"/>
        <v>24.25</v>
      </c>
      <c r="C27" s="125">
        <f t="shared" si="2"/>
        <v>24.75</v>
      </c>
      <c r="D27" s="45"/>
      <c r="E27" s="56"/>
      <c r="F27" s="56"/>
      <c r="G27" s="56"/>
      <c r="H27" s="56"/>
      <c r="I27" s="56"/>
      <c r="J27" s="57"/>
      <c r="K27" s="5" t="s">
        <v>4</v>
      </c>
      <c r="L27" s="74">
        <f t="shared" si="3"/>
        <v>24.1555</v>
      </c>
      <c r="M27" s="74">
        <f t="shared" si="4"/>
        <v>24.7455</v>
      </c>
      <c r="N27" s="55"/>
      <c r="O27" s="55"/>
      <c r="P27" s="55"/>
      <c r="Q27" s="55"/>
      <c r="R27" s="46"/>
      <c r="S27" s="49"/>
      <c r="T27" s="5" t="s">
        <v>4</v>
      </c>
      <c r="U27" s="65">
        <v>23.574000000000002</v>
      </c>
      <c r="V27" s="65">
        <v>24.731999999999999</v>
      </c>
      <c r="W27" s="51"/>
      <c r="X27" s="51"/>
      <c r="Y27" s="51"/>
      <c r="Z27" s="51"/>
      <c r="AA27" s="51"/>
      <c r="AB27" s="51"/>
      <c r="AC27" s="51"/>
      <c r="AD27" s="49"/>
      <c r="AE27" s="19"/>
      <c r="AF27" s="5" t="s">
        <v>4</v>
      </c>
      <c r="AG27" s="65">
        <f t="shared" si="5"/>
        <v>24.3475</v>
      </c>
      <c r="AH27" s="89">
        <f t="shared" si="6"/>
        <v>24.396000000000001</v>
      </c>
      <c r="AI27" s="58"/>
      <c r="AJ27" s="58"/>
      <c r="AK27" s="58"/>
      <c r="AL27" s="50"/>
      <c r="AM27" s="19"/>
      <c r="AN27" s="58"/>
      <c r="AO27" s="5" t="s">
        <v>4</v>
      </c>
      <c r="AP27" s="79">
        <f t="shared" si="7"/>
        <v>24.3736</v>
      </c>
      <c r="AQ27" s="89">
        <f t="shared" si="8"/>
        <v>24.606999999999999</v>
      </c>
      <c r="AR27" s="58"/>
      <c r="AS27" s="58"/>
    </row>
    <row r="28" spans="1:48" ht="15">
      <c r="A28" s="5" t="s">
        <v>7</v>
      </c>
      <c r="B28" s="125" t="str">
        <f t="shared" si="1"/>
        <v>BDL</v>
      </c>
      <c r="C28" s="125" t="str">
        <f t="shared" si="2"/>
        <v>BDL</v>
      </c>
      <c r="D28" s="52"/>
      <c r="E28" s="52"/>
      <c r="F28" s="52"/>
      <c r="G28" s="52"/>
      <c r="H28" s="52"/>
      <c r="I28" s="52"/>
      <c r="J28" s="45"/>
      <c r="K28" s="5" t="s">
        <v>7</v>
      </c>
      <c r="L28" s="79" t="s">
        <v>93</v>
      </c>
      <c r="M28" s="79" t="s">
        <v>93</v>
      </c>
      <c r="N28" s="53"/>
      <c r="O28" s="53"/>
      <c r="P28" s="53"/>
      <c r="Q28" s="53"/>
      <c r="R28" s="53"/>
      <c r="S28" s="49"/>
      <c r="T28" s="5" t="s">
        <v>7</v>
      </c>
      <c r="U28" s="79" t="s">
        <v>93</v>
      </c>
      <c r="V28" s="79" t="s">
        <v>93</v>
      </c>
      <c r="W28" s="48"/>
      <c r="X28" s="48"/>
      <c r="Y28" s="48"/>
      <c r="Z28" s="48"/>
      <c r="AA28" s="48"/>
      <c r="AB28" s="48"/>
      <c r="AC28" s="48"/>
      <c r="AD28" s="49"/>
      <c r="AE28" s="19"/>
      <c r="AF28" s="5" t="s">
        <v>7</v>
      </c>
      <c r="AG28" s="79" t="s">
        <v>93</v>
      </c>
      <c r="AH28" s="89" t="str">
        <f t="shared" si="6"/>
        <v>BDL</v>
      </c>
      <c r="AI28" s="19"/>
      <c r="AJ28" s="54"/>
      <c r="AK28" s="54"/>
      <c r="AL28" s="50"/>
      <c r="AM28" s="19"/>
      <c r="AN28" s="19"/>
      <c r="AO28" s="5" t="s">
        <v>7</v>
      </c>
      <c r="AP28" s="79" t="s">
        <v>93</v>
      </c>
      <c r="AQ28" s="89" t="str">
        <f t="shared" si="8"/>
        <v>BDL</v>
      </c>
      <c r="AR28" s="19"/>
      <c r="AS28" s="19"/>
    </row>
    <row r="29" spans="1:48" ht="17">
      <c r="A29" s="5" t="s">
        <v>13</v>
      </c>
      <c r="B29" s="125">
        <f>D15</f>
        <v>0.67800000000000005</v>
      </c>
      <c r="C29" s="125">
        <f t="shared" si="2"/>
        <v>0.18099999999999999</v>
      </c>
      <c r="D29" s="45"/>
      <c r="E29" s="45"/>
      <c r="F29" s="45"/>
      <c r="G29" s="45"/>
      <c r="H29" s="45"/>
      <c r="I29" s="45"/>
      <c r="J29" s="45"/>
      <c r="K29" s="5" t="s">
        <v>13</v>
      </c>
      <c r="L29" s="74">
        <f t="shared" si="3"/>
        <v>0.51600000000000001</v>
      </c>
      <c r="M29" s="74">
        <f t="shared" si="4"/>
        <v>0.25950000000000001</v>
      </c>
      <c r="N29" s="46"/>
      <c r="O29" s="46"/>
      <c r="P29" s="46"/>
      <c r="Q29" s="46"/>
      <c r="R29" s="46"/>
      <c r="S29" s="49"/>
      <c r="T29" s="5" t="s">
        <v>13</v>
      </c>
      <c r="U29" s="65">
        <v>0.88700000000000001</v>
      </c>
      <c r="V29" s="65">
        <v>0.28799999999999998</v>
      </c>
      <c r="W29" s="48"/>
      <c r="X29" s="48"/>
      <c r="Y29" s="48"/>
      <c r="Z29" s="48"/>
      <c r="AA29" s="48"/>
      <c r="AB29" s="48"/>
      <c r="AC29" s="48"/>
      <c r="AD29" s="49"/>
      <c r="AE29" s="19"/>
      <c r="AF29" s="5" t="s">
        <v>13</v>
      </c>
      <c r="AG29" s="65">
        <f t="shared" si="5"/>
        <v>0.34150000000000003</v>
      </c>
      <c r="AH29" s="89">
        <f t="shared" si="6"/>
        <v>0.316</v>
      </c>
      <c r="AI29" s="19"/>
      <c r="AJ29" s="19"/>
      <c r="AK29" s="19"/>
      <c r="AL29" s="50"/>
      <c r="AM29" s="19"/>
      <c r="AN29" s="19"/>
      <c r="AO29" s="5" t="s">
        <v>13</v>
      </c>
      <c r="AP29" s="79">
        <f t="shared" si="7"/>
        <v>0.38279999999999997</v>
      </c>
      <c r="AQ29" s="89">
        <f t="shared" si="8"/>
        <v>0.16900000000000001</v>
      </c>
      <c r="AR29" s="19"/>
      <c r="AS29" s="19"/>
    </row>
    <row r="30" spans="1:48" ht="17">
      <c r="A30" s="5" t="s">
        <v>14</v>
      </c>
      <c r="B30" s="125" t="str">
        <f t="shared" si="1"/>
        <v>BDL</v>
      </c>
      <c r="C30" s="125" t="str">
        <f t="shared" si="2"/>
        <v>BDL</v>
      </c>
      <c r="D30" s="56"/>
      <c r="E30" s="56"/>
      <c r="F30" s="56"/>
      <c r="G30" s="56"/>
      <c r="H30" s="56"/>
      <c r="I30" s="56"/>
      <c r="J30" s="57"/>
      <c r="K30" s="5" t="s">
        <v>14</v>
      </c>
      <c r="L30" s="79" t="s">
        <v>93</v>
      </c>
      <c r="M30" s="79" t="s">
        <v>93</v>
      </c>
      <c r="N30" s="55"/>
      <c r="O30" s="46"/>
      <c r="P30" s="55"/>
      <c r="Q30" s="55"/>
      <c r="R30" s="55"/>
      <c r="S30" s="49"/>
      <c r="T30" s="5" t="s">
        <v>14</v>
      </c>
      <c r="U30" s="79" t="s">
        <v>93</v>
      </c>
      <c r="V30" s="79" t="s">
        <v>93</v>
      </c>
      <c r="W30" s="51"/>
      <c r="X30" s="51"/>
      <c r="Y30" s="51"/>
      <c r="Z30" s="51"/>
      <c r="AA30" s="51"/>
      <c r="AB30" s="51"/>
      <c r="AC30" s="51"/>
      <c r="AD30" s="49"/>
      <c r="AE30" s="58"/>
      <c r="AF30" s="5" t="s">
        <v>14</v>
      </c>
      <c r="AG30" s="79" t="s">
        <v>93</v>
      </c>
      <c r="AH30" s="89">
        <f t="shared" si="6"/>
        <v>1.2999999999999999E-2</v>
      </c>
      <c r="AI30" s="58"/>
      <c r="AJ30" s="58"/>
      <c r="AK30" s="58"/>
      <c r="AL30" s="50"/>
      <c r="AM30" s="58"/>
      <c r="AN30" s="58"/>
      <c r="AO30" s="5" t="s">
        <v>14</v>
      </c>
      <c r="AP30" s="79" t="s">
        <v>93</v>
      </c>
      <c r="AQ30" s="89" t="str">
        <f t="shared" si="8"/>
        <v>BDL</v>
      </c>
      <c r="AR30" s="58"/>
      <c r="AS30" s="58"/>
    </row>
    <row r="31" spans="1:48" ht="16">
      <c r="A31" s="5" t="s">
        <v>41</v>
      </c>
      <c r="B31" s="17">
        <f t="shared" ref="B31" si="9">SUM(B20:B30)</f>
        <v>100.4233</v>
      </c>
      <c r="C31" s="125">
        <f t="shared" si="2"/>
        <v>99.365589999999997</v>
      </c>
      <c r="D31" s="45"/>
      <c r="E31" s="45"/>
      <c r="F31" s="45"/>
      <c r="G31" s="45"/>
      <c r="H31" s="45"/>
      <c r="I31" s="45"/>
      <c r="J31" s="45"/>
      <c r="K31" s="5" t="s">
        <v>41</v>
      </c>
      <c r="L31" s="74">
        <f>SUM(L20:L30)</f>
        <v>99.660500000000013</v>
      </c>
      <c r="M31" s="74">
        <f>SUM(M20:M30)</f>
        <v>99.656000000000006</v>
      </c>
      <c r="N31" s="46"/>
      <c r="O31" s="46"/>
      <c r="P31" s="46"/>
      <c r="Q31" s="46"/>
      <c r="R31" s="46"/>
      <c r="S31" s="49"/>
      <c r="T31" s="5" t="s">
        <v>41</v>
      </c>
      <c r="U31" s="17">
        <f t="shared" ref="U31:V31" si="10">SUM(U20:U30)</f>
        <v>100.069</v>
      </c>
      <c r="V31" s="17">
        <f t="shared" si="10"/>
        <v>100.074</v>
      </c>
      <c r="W31" s="48"/>
      <c r="X31" s="48"/>
      <c r="Y31" s="48"/>
      <c r="Z31" s="48"/>
      <c r="AA31" s="48"/>
      <c r="AB31" s="48"/>
      <c r="AC31" s="48"/>
      <c r="AD31" s="49"/>
      <c r="AE31" s="19"/>
      <c r="AF31" s="5" t="s">
        <v>41</v>
      </c>
      <c r="AG31" s="65">
        <f>SUM(AG20:AG30)</f>
        <v>99.674499999999981</v>
      </c>
      <c r="AH31" s="65">
        <f>SUM(AH20:AH30)</f>
        <v>98.663000000000011</v>
      </c>
      <c r="AI31" s="19"/>
      <c r="AJ31" s="19"/>
      <c r="AK31" s="19"/>
      <c r="AL31" s="50"/>
      <c r="AM31" s="19"/>
      <c r="AN31" s="19"/>
      <c r="AO31" s="5" t="s">
        <v>41</v>
      </c>
      <c r="AP31" s="79">
        <f>SUM(AP20:AP30)</f>
        <v>99.793800000000005</v>
      </c>
      <c r="AQ31" s="79">
        <f>SUM(AQ20:AQ30)</f>
        <v>100.175</v>
      </c>
      <c r="AR31" s="19"/>
      <c r="AS31" s="19"/>
    </row>
    <row r="32" spans="1:48">
      <c r="A32" s="49"/>
      <c r="B32" s="56"/>
      <c r="C32" s="56"/>
      <c r="D32" s="56"/>
      <c r="E32" s="56"/>
      <c r="F32" s="56"/>
      <c r="G32" s="56"/>
      <c r="H32" s="56"/>
      <c r="I32" s="56"/>
      <c r="J32" s="57"/>
      <c r="K32" s="49"/>
      <c r="L32" s="55"/>
      <c r="M32" s="55"/>
      <c r="N32" s="55"/>
      <c r="O32" s="55"/>
      <c r="P32" s="55"/>
      <c r="Q32" s="46"/>
      <c r="R32" s="55"/>
      <c r="S32" s="49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49"/>
      <c r="AE32" s="19"/>
      <c r="AF32" s="58"/>
      <c r="AG32" s="58"/>
      <c r="AH32" s="58"/>
      <c r="AI32" s="58"/>
      <c r="AJ32" s="58"/>
      <c r="AK32" s="19"/>
      <c r="AL32" s="50"/>
      <c r="AM32" s="58"/>
      <c r="AN32" s="58"/>
      <c r="AO32" s="58"/>
      <c r="AP32" s="58"/>
      <c r="AQ32" s="58"/>
      <c r="AR32" s="58"/>
      <c r="AS32" s="58"/>
    </row>
    <row r="33" spans="1:43" s="38" customFormat="1" ht="16">
      <c r="A33" s="16" t="s">
        <v>43</v>
      </c>
      <c r="B33" s="40" t="s">
        <v>99</v>
      </c>
      <c r="C33" s="15" t="s">
        <v>100</v>
      </c>
      <c r="K33" s="40" t="s">
        <v>45</v>
      </c>
      <c r="L33" s="40" t="s">
        <v>99</v>
      </c>
      <c r="M33" s="15" t="s">
        <v>100</v>
      </c>
      <c r="T33" s="40" t="s">
        <v>47</v>
      </c>
      <c r="U33" s="40" t="s">
        <v>99</v>
      </c>
      <c r="V33" s="15" t="s">
        <v>100</v>
      </c>
      <c r="AF33" s="40" t="s">
        <v>49</v>
      </c>
      <c r="AG33" s="40" t="s">
        <v>99</v>
      </c>
      <c r="AH33" s="15" t="s">
        <v>100</v>
      </c>
      <c r="AO33" s="40" t="s">
        <v>49</v>
      </c>
      <c r="AP33" s="40" t="s">
        <v>99</v>
      </c>
      <c r="AQ33" s="15" t="s">
        <v>100</v>
      </c>
    </row>
    <row r="34" spans="1:43" s="38" customFormat="1" ht="16">
      <c r="A34" s="40" t="s">
        <v>113</v>
      </c>
      <c r="B34" s="113">
        <v>1.9725520146615312</v>
      </c>
      <c r="C34" s="113">
        <v>1.9692660277718304</v>
      </c>
      <c r="K34" s="40" t="s">
        <v>113</v>
      </c>
      <c r="L34" s="113">
        <v>1.9403688734502198</v>
      </c>
      <c r="M34" s="113">
        <v>1.9659475361648617</v>
      </c>
      <c r="T34" s="40" t="s">
        <v>113</v>
      </c>
      <c r="U34" s="113">
        <v>1.9423090682722641</v>
      </c>
      <c r="V34" s="113">
        <v>1.9600180273649752</v>
      </c>
      <c r="AF34" s="40" t="s">
        <v>113</v>
      </c>
      <c r="AG34" s="113">
        <v>1.9444626577575466</v>
      </c>
      <c r="AH34" s="113">
        <v>1.9513504140700044</v>
      </c>
      <c r="AO34" s="40" t="s">
        <v>113</v>
      </c>
      <c r="AP34" s="113">
        <v>1.9446404624484175</v>
      </c>
      <c r="AQ34" s="113">
        <v>1.9520341220405169</v>
      </c>
    </row>
    <row r="35" spans="1:43" s="38" customFormat="1" ht="16">
      <c r="A35" s="40" t="s">
        <v>114</v>
      </c>
      <c r="B35" s="113">
        <v>2.7447985338468817E-2</v>
      </c>
      <c r="C35" s="113">
        <v>3.0733972228169648E-2</v>
      </c>
      <c r="K35" s="40" t="s">
        <v>114</v>
      </c>
      <c r="L35" s="113">
        <v>5.96311265497802E-2</v>
      </c>
      <c r="M35" s="113">
        <v>3.4052463835138269E-2</v>
      </c>
      <c r="T35" s="40" t="s">
        <v>114</v>
      </c>
      <c r="U35" s="113">
        <v>5.7690931727735872E-2</v>
      </c>
      <c r="V35" s="113">
        <v>3.9981972635024787E-2</v>
      </c>
      <c r="AF35" s="40" t="s">
        <v>114</v>
      </c>
      <c r="AG35" s="113">
        <v>5.5537342242453436E-2</v>
      </c>
      <c r="AH35" s="113">
        <v>4.8649585929995576E-2</v>
      </c>
      <c r="AO35" s="40" t="s">
        <v>114</v>
      </c>
      <c r="AP35" s="113">
        <v>5.5359537551582516E-2</v>
      </c>
      <c r="AQ35" s="113">
        <v>4.796587795948315E-2</v>
      </c>
    </row>
    <row r="36" spans="1:43" s="38" customFormat="1" ht="16">
      <c r="A36" s="40" t="s">
        <v>115</v>
      </c>
      <c r="B36" s="113">
        <v>1.9859831815868582E-2</v>
      </c>
      <c r="C36" s="113">
        <v>8.4050859799388727E-3</v>
      </c>
      <c r="K36" s="40" t="s">
        <v>115</v>
      </c>
      <c r="L36" s="113">
        <v>9.8438940866634045E-3</v>
      </c>
      <c r="M36" s="113">
        <v>5.2961456235779414E-3</v>
      </c>
      <c r="T36" s="40" t="s">
        <v>115</v>
      </c>
      <c r="U36" s="113">
        <v>1.6959475570774096E-2</v>
      </c>
      <c r="V36" s="113">
        <v>2.0166291635254074E-3</v>
      </c>
      <c r="AF36" s="40" t="s">
        <v>115</v>
      </c>
      <c r="AG36" s="113">
        <v>1.6108975961557775E-2</v>
      </c>
      <c r="AH36" s="113">
        <v>1.1847347124066224E-2</v>
      </c>
      <c r="AO36" s="40" t="s">
        <v>115</v>
      </c>
      <c r="AP36" s="113">
        <v>1.2681258780171734E-2</v>
      </c>
      <c r="AQ36" s="113">
        <v>9.5139617942701649E-3</v>
      </c>
    </row>
    <row r="37" spans="1:43" s="38" customFormat="1" ht="16">
      <c r="A37" s="40" t="s">
        <v>85</v>
      </c>
      <c r="B37" s="114" t="s">
        <v>101</v>
      </c>
      <c r="C37" s="114" t="s">
        <v>101</v>
      </c>
      <c r="K37" s="40" t="s">
        <v>85</v>
      </c>
      <c r="L37" s="114" t="s">
        <v>101</v>
      </c>
      <c r="M37" s="114" t="s">
        <v>101</v>
      </c>
      <c r="T37" s="40" t="s">
        <v>85</v>
      </c>
      <c r="U37" s="114" t="s">
        <v>101</v>
      </c>
      <c r="V37" s="114" t="s">
        <v>101</v>
      </c>
      <c r="AF37" s="40" t="s">
        <v>85</v>
      </c>
      <c r="AG37" s="114" t="s">
        <v>101</v>
      </c>
      <c r="AH37" s="114" t="s">
        <v>101</v>
      </c>
      <c r="AO37" s="40" t="s">
        <v>85</v>
      </c>
      <c r="AP37" s="114" t="s">
        <v>101</v>
      </c>
      <c r="AQ37" s="114" t="s">
        <v>101</v>
      </c>
    </row>
    <row r="38" spans="1:43" s="38" customFormat="1" ht="16">
      <c r="A38" s="40" t="s">
        <v>86</v>
      </c>
      <c r="B38" s="113">
        <v>1.9479650551003917E-2</v>
      </c>
      <c r="C38" s="113">
        <v>7.8222262421775348E-3</v>
      </c>
      <c r="K38" s="40" t="s">
        <v>86</v>
      </c>
      <c r="L38" s="113">
        <v>4.291458694379597E-2</v>
      </c>
      <c r="M38" s="113">
        <v>9.5154584711225672E-3</v>
      </c>
      <c r="T38" s="40" t="s">
        <v>86</v>
      </c>
      <c r="U38" s="113">
        <v>5.6656844952252289E-2</v>
      </c>
      <c r="V38" s="113">
        <v>1.1732251837851161E-2</v>
      </c>
      <c r="AF38" s="40" t="s">
        <v>86</v>
      </c>
      <c r="AG38" s="113">
        <v>3.7068142695562731E-2</v>
      </c>
      <c r="AH38" s="113">
        <v>2.5651899572283365E-2</v>
      </c>
      <c r="AO38" s="40" t="s">
        <v>86</v>
      </c>
      <c r="AP38" s="113">
        <v>3.5691566490316462E-2</v>
      </c>
      <c r="AQ38" s="113">
        <v>1.5738207041829606E-2</v>
      </c>
    </row>
    <row r="39" spans="1:43" s="38" customFormat="1" ht="18">
      <c r="A39" s="115" t="s">
        <v>116</v>
      </c>
      <c r="B39" s="113">
        <v>3.5390569420514106E-2</v>
      </c>
      <c r="C39" s="113">
        <v>2.7271524492363454E-2</v>
      </c>
      <c r="K39" s="115" t="s">
        <v>116</v>
      </c>
      <c r="L39" s="113">
        <v>0</v>
      </c>
      <c r="M39" s="113">
        <v>3.7480033533814155E-2</v>
      </c>
      <c r="T39" s="115" t="s">
        <v>116</v>
      </c>
      <c r="U39" s="113">
        <v>0</v>
      </c>
      <c r="V39" s="113">
        <v>0</v>
      </c>
      <c r="AF39" s="115" t="s">
        <v>116</v>
      </c>
      <c r="AG39" s="113">
        <v>2.6434118066827859E-2</v>
      </c>
      <c r="AH39" s="113">
        <v>3.4272110939476727E-2</v>
      </c>
      <c r="AO39" s="115" t="s">
        <v>116</v>
      </c>
      <c r="AP39" s="113">
        <v>3.3928908207303196E-2</v>
      </c>
      <c r="AQ39" s="113">
        <v>3.4551387192803776E-2</v>
      </c>
    </row>
    <row r="40" spans="1:43" s="38" customFormat="1" ht="18">
      <c r="A40" s="115" t="s">
        <v>117</v>
      </c>
      <c r="B40" s="113">
        <v>3.2016132653547996E-3</v>
      </c>
      <c r="C40" s="113">
        <v>1.0721686774499084E-2</v>
      </c>
      <c r="K40" s="115" t="s">
        <v>117</v>
      </c>
      <c r="L40" s="113">
        <v>3.9769994613406273E-2</v>
      </c>
      <c r="M40" s="113">
        <v>7.3344561452114848E-4</v>
      </c>
      <c r="T40" s="115" t="s">
        <v>117</v>
      </c>
      <c r="U40" s="113">
        <v>3.829867170737894E-2</v>
      </c>
      <c r="V40" s="113">
        <v>4.2332085424647482E-2</v>
      </c>
      <c r="AF40" s="115" t="s">
        <v>117</v>
      </c>
      <c r="AG40" s="113">
        <v>1.2911452847188701E-2</v>
      </c>
      <c r="AH40" s="113">
        <v>1.0437811459758813E-2</v>
      </c>
      <c r="AO40" s="115" t="s">
        <v>117</v>
      </c>
      <c r="AP40" s="113">
        <v>6.3980865077970239E-3</v>
      </c>
      <c r="AQ40" s="113">
        <v>1.0404718340137779E-2</v>
      </c>
    </row>
    <row r="41" spans="1:43" s="38" customFormat="1" ht="16">
      <c r="A41" s="40" t="s">
        <v>87</v>
      </c>
      <c r="B41" s="116">
        <v>2.3457453567650509E-3</v>
      </c>
      <c r="C41" s="114" t="s">
        <v>101</v>
      </c>
      <c r="K41" s="40" t="s">
        <v>87</v>
      </c>
      <c r="L41" s="114" t="s">
        <v>101</v>
      </c>
      <c r="M41" s="114" t="s">
        <v>101</v>
      </c>
      <c r="T41" s="40" t="s">
        <v>87</v>
      </c>
      <c r="U41" s="114" t="s">
        <v>101</v>
      </c>
      <c r="V41" s="114" t="s">
        <v>101</v>
      </c>
      <c r="AF41" s="40" t="s">
        <v>87</v>
      </c>
      <c r="AG41" s="114" t="s">
        <v>101</v>
      </c>
      <c r="AH41" s="116">
        <v>2.8942852136742284E-3</v>
      </c>
      <c r="AO41" s="40" t="s">
        <v>87</v>
      </c>
      <c r="AP41" s="114" t="s">
        <v>101</v>
      </c>
      <c r="AQ41" s="116">
        <v>3.5188523613767196E-3</v>
      </c>
    </row>
    <row r="42" spans="1:43" s="38" customFormat="1" ht="16">
      <c r="A42" s="40" t="s">
        <v>88</v>
      </c>
      <c r="B42" s="113">
        <v>0.93792813626472804</v>
      </c>
      <c r="C42" s="113">
        <v>0.96847648102370176</v>
      </c>
      <c r="K42" s="40" t="s">
        <v>88</v>
      </c>
      <c r="L42" s="113">
        <v>0.93052546820639648</v>
      </c>
      <c r="M42" s="113">
        <v>0.96763127310802188</v>
      </c>
      <c r="T42" s="40" t="s">
        <v>88</v>
      </c>
      <c r="U42" s="113">
        <v>0.91221539185439848</v>
      </c>
      <c r="V42" s="113">
        <v>0.96704555097647915</v>
      </c>
      <c r="AF42" s="40" t="s">
        <v>88</v>
      </c>
      <c r="AG42" s="113">
        <v>0.93494873702694359</v>
      </c>
      <c r="AH42" s="113">
        <v>0.93135701666353732</v>
      </c>
      <c r="AO42" s="40" t="s">
        <v>88</v>
      </c>
      <c r="AP42" s="113">
        <v>0.93640389405770841</v>
      </c>
      <c r="AQ42" s="113">
        <v>0.96197890604789416</v>
      </c>
    </row>
    <row r="43" spans="1:43" s="38" customFormat="1" ht="16">
      <c r="A43" s="40" t="s">
        <v>89</v>
      </c>
      <c r="B43" s="113">
        <v>0.93451238687684868</v>
      </c>
      <c r="C43" s="113">
        <v>0.96453813100100982</v>
      </c>
      <c r="K43" s="40" t="s">
        <v>89</v>
      </c>
      <c r="L43" s="113">
        <v>0.94058591367115241</v>
      </c>
      <c r="M43" s="113">
        <v>0.9611044698555653</v>
      </c>
      <c r="T43" s="40" t="s">
        <v>89</v>
      </c>
      <c r="U43" s="113">
        <v>0.91365854241257027</v>
      </c>
      <c r="V43" s="113">
        <v>0.95671266188526449</v>
      </c>
      <c r="AF43" s="40" t="s">
        <v>89</v>
      </c>
      <c r="AG43" s="113">
        <v>0.94845467892042445</v>
      </c>
      <c r="AH43" s="113">
        <v>0.96041775732137324</v>
      </c>
      <c r="AO43" s="40" t="s">
        <v>89</v>
      </c>
      <c r="AP43" s="113">
        <v>0.94795409003049469</v>
      </c>
      <c r="AQ43" s="113">
        <v>0.95245628915226677</v>
      </c>
    </row>
    <row r="44" spans="1:43" s="38" customFormat="1" ht="16">
      <c r="A44" s="40" t="s">
        <v>90</v>
      </c>
      <c r="B44" s="114" t="s">
        <v>101</v>
      </c>
      <c r="C44" s="114" t="s">
        <v>101</v>
      </c>
      <c r="K44" s="40" t="s">
        <v>90</v>
      </c>
      <c r="L44" s="114" t="s">
        <v>101</v>
      </c>
      <c r="M44" s="114" t="s">
        <v>101</v>
      </c>
      <c r="T44" s="40" t="s">
        <v>90</v>
      </c>
      <c r="U44" s="114" t="s">
        <v>101</v>
      </c>
      <c r="V44" s="114" t="s">
        <v>101</v>
      </c>
      <c r="AF44" s="40" t="s">
        <v>90</v>
      </c>
      <c r="AG44" s="114" t="s">
        <v>101</v>
      </c>
      <c r="AH44" s="114" t="s">
        <v>101</v>
      </c>
      <c r="AO44" s="40" t="s">
        <v>90</v>
      </c>
      <c r="AP44" s="114" t="s">
        <v>101</v>
      </c>
      <c r="AQ44" s="114" t="s">
        <v>101</v>
      </c>
    </row>
    <row r="45" spans="1:43" s="38" customFormat="1" ht="16">
      <c r="A45" s="40" t="s">
        <v>91</v>
      </c>
      <c r="B45" s="113">
        <v>4.7282066448917789E-2</v>
      </c>
      <c r="C45" s="113">
        <v>1.2764864486310212E-2</v>
      </c>
      <c r="K45" s="40" t="s">
        <v>91</v>
      </c>
      <c r="L45" s="113">
        <v>3.636014247858492E-2</v>
      </c>
      <c r="M45" s="113">
        <v>1.82391737933764E-2</v>
      </c>
      <c r="T45" s="40" t="s">
        <v>91</v>
      </c>
      <c r="U45" s="113">
        <v>6.2211073502625454E-2</v>
      </c>
      <c r="V45" s="113">
        <v>2.016082071223237E-2</v>
      </c>
      <c r="AF45" s="40" t="s">
        <v>91</v>
      </c>
      <c r="AG45" s="113">
        <v>2.4073894481494929E-2</v>
      </c>
      <c r="AH45" s="113">
        <v>2.2512414422139072E-2</v>
      </c>
      <c r="AO45" s="40" t="s">
        <v>91</v>
      </c>
      <c r="AP45" s="113">
        <v>2.6942195926208872E-2</v>
      </c>
      <c r="AQ45" s="113">
        <v>1.1837678069420397E-2</v>
      </c>
    </row>
    <row r="46" spans="1:43" s="38" customFormat="1" ht="16">
      <c r="A46" s="40" t="s">
        <v>102</v>
      </c>
      <c r="B46" s="114" t="s">
        <v>101</v>
      </c>
      <c r="C46" s="114" t="s">
        <v>101</v>
      </c>
      <c r="K46" s="40" t="s">
        <v>102</v>
      </c>
      <c r="L46" s="114" t="s">
        <v>101</v>
      </c>
      <c r="M46" s="114" t="s">
        <v>101</v>
      </c>
      <c r="T46" s="40" t="s">
        <v>102</v>
      </c>
      <c r="U46" s="114" t="s">
        <v>101</v>
      </c>
      <c r="V46" s="114" t="s">
        <v>101</v>
      </c>
      <c r="AF46" s="40" t="s">
        <v>102</v>
      </c>
      <c r="AG46" s="114" t="s">
        <v>101</v>
      </c>
      <c r="AH46" s="113">
        <v>6.0935728369167566E-4</v>
      </c>
      <c r="AO46" s="40" t="s">
        <v>102</v>
      </c>
      <c r="AP46" s="114" t="s">
        <v>101</v>
      </c>
      <c r="AQ46" s="114" t="s">
        <v>101</v>
      </c>
    </row>
    <row r="47" spans="1:43" s="38" customFormat="1" ht="16">
      <c r="A47" s="14" t="s">
        <v>41</v>
      </c>
      <c r="B47" s="113">
        <f>SUM(B34:B45)</f>
        <v>4.0000000000000009</v>
      </c>
      <c r="C47" s="113">
        <f>SUM(C34:C45)</f>
        <v>4.0000000000000009</v>
      </c>
      <c r="K47" s="14" t="s">
        <v>41</v>
      </c>
      <c r="L47" s="113">
        <f>SUM(L34:L45)</f>
        <v>4</v>
      </c>
      <c r="M47" s="113">
        <f>SUM(M34:M45)</f>
        <v>4</v>
      </c>
      <c r="T47" s="14" t="s">
        <v>41</v>
      </c>
      <c r="U47" s="113">
        <f>SUM(U34:U45)</f>
        <v>3.9999999999999996</v>
      </c>
      <c r="V47" s="113">
        <f>SUM(V34:V45)</f>
        <v>4</v>
      </c>
      <c r="AF47" s="14" t="s">
        <v>41</v>
      </c>
      <c r="AG47" s="113">
        <f>SUM(AG34:AG45)</f>
        <v>4</v>
      </c>
      <c r="AH47" s="113">
        <f>SUM(AH34:AH46)</f>
        <v>4.0000000000000009</v>
      </c>
      <c r="AO47" s="14" t="s">
        <v>41</v>
      </c>
      <c r="AP47" s="113">
        <f>SUM(AP34:AP45)</f>
        <v>4</v>
      </c>
      <c r="AQ47" s="113">
        <f>SUM(AQ34:AQ46)</f>
        <v>3.9999999999999996</v>
      </c>
    </row>
  </sheetData>
  <phoneticPr fontId="2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R47"/>
  <sheetViews>
    <sheetView tabSelected="1" workbookViewId="0"/>
  </sheetViews>
  <sheetFormatPr baseColWidth="10" defaultColWidth="8.83203125" defaultRowHeight="14" x14ac:dyDescent="0"/>
  <cols>
    <col min="1" max="1" width="9.5" bestFit="1" customWidth="1"/>
    <col min="2" max="6" width="9.1640625" bestFit="1" customWidth="1"/>
    <col min="8" max="8" width="9.5" bestFit="1" customWidth="1"/>
    <col min="9" max="13" width="9.1640625" bestFit="1" customWidth="1"/>
    <col min="15" max="18" width="9.1640625" bestFit="1" customWidth="1"/>
    <col min="20" max="35" width="11.83203125" bestFit="1" customWidth="1"/>
    <col min="37" max="52" width="13.1640625" bestFit="1" customWidth="1"/>
  </cols>
  <sheetData>
    <row r="1" spans="1:96" ht="16">
      <c r="A1" s="128" t="s">
        <v>119</v>
      </c>
    </row>
    <row r="2" spans="1:96">
      <c r="A2" s="127" t="s">
        <v>120</v>
      </c>
    </row>
    <row r="3" spans="1:96">
      <c r="A3" s="129" t="s">
        <v>121</v>
      </c>
    </row>
    <row r="4" spans="1:96" ht="16">
      <c r="A4" s="31" t="s">
        <v>62</v>
      </c>
      <c r="B4" s="31" t="s">
        <v>62</v>
      </c>
      <c r="C4" s="31" t="s">
        <v>61</v>
      </c>
      <c r="D4" s="31" t="s">
        <v>61</v>
      </c>
      <c r="E4" s="31" t="s">
        <v>61</v>
      </c>
      <c r="F4" s="31" t="s">
        <v>61</v>
      </c>
      <c r="G4" s="26"/>
      <c r="H4" s="31" t="s">
        <v>60</v>
      </c>
      <c r="I4" s="31" t="s">
        <v>60</v>
      </c>
      <c r="J4" s="31" t="s">
        <v>59</v>
      </c>
      <c r="K4" s="31" t="s">
        <v>59</v>
      </c>
      <c r="L4" s="31" t="s">
        <v>59</v>
      </c>
      <c r="M4" s="31" t="s">
        <v>59</v>
      </c>
      <c r="N4" s="31" t="s">
        <v>59</v>
      </c>
      <c r="O4" s="31" t="s">
        <v>59</v>
      </c>
      <c r="P4" s="31" t="s">
        <v>59</v>
      </c>
      <c r="Q4" s="31" t="s">
        <v>59</v>
      </c>
      <c r="R4" s="31" t="s">
        <v>59</v>
      </c>
      <c r="S4" s="25"/>
      <c r="T4" s="31" t="s">
        <v>64</v>
      </c>
      <c r="U4" s="31" t="s">
        <v>64</v>
      </c>
      <c r="V4" s="31" t="s">
        <v>63</v>
      </c>
      <c r="W4" s="31" t="s">
        <v>63</v>
      </c>
      <c r="X4" s="31" t="s">
        <v>63</v>
      </c>
      <c r="Y4" s="31" t="s">
        <v>63</v>
      </c>
      <c r="Z4" s="31" t="s">
        <v>63</v>
      </c>
      <c r="AA4" s="31" t="s">
        <v>63</v>
      </c>
      <c r="AB4" s="31" t="s">
        <v>63</v>
      </c>
      <c r="AC4" s="31" t="s">
        <v>63</v>
      </c>
      <c r="AD4" s="31" t="s">
        <v>63</v>
      </c>
      <c r="AE4" s="31" t="s">
        <v>63</v>
      </c>
      <c r="AF4" s="31" t="s">
        <v>63</v>
      </c>
      <c r="AG4" s="31" t="s">
        <v>63</v>
      </c>
      <c r="AH4" s="31" t="s">
        <v>63</v>
      </c>
      <c r="AI4" s="31" t="s">
        <v>63</v>
      </c>
      <c r="AJ4" s="25"/>
      <c r="AK4" s="36" t="s">
        <v>68</v>
      </c>
      <c r="AL4" s="36" t="s">
        <v>68</v>
      </c>
      <c r="AM4" s="36" t="s">
        <v>67</v>
      </c>
      <c r="AN4" s="36" t="s">
        <v>67</v>
      </c>
      <c r="AO4" s="36" t="s">
        <v>67</v>
      </c>
      <c r="AP4" s="36" t="s">
        <v>67</v>
      </c>
      <c r="AQ4" s="36" t="s">
        <v>67</v>
      </c>
      <c r="AR4" s="36" t="s">
        <v>67</v>
      </c>
      <c r="AS4" s="36" t="s">
        <v>67</v>
      </c>
      <c r="AT4" s="36" t="s">
        <v>67</v>
      </c>
      <c r="AU4" s="36" t="s">
        <v>67</v>
      </c>
      <c r="AV4" s="36" t="s">
        <v>67</v>
      </c>
      <c r="AW4" s="36" t="s">
        <v>67</v>
      </c>
      <c r="AX4" s="36" t="s">
        <v>67</v>
      </c>
      <c r="AY4" s="36" t="s">
        <v>67</v>
      </c>
      <c r="AZ4" s="36" t="s">
        <v>67</v>
      </c>
      <c r="BA4" s="25"/>
      <c r="BB4" s="34" t="s">
        <v>70</v>
      </c>
      <c r="BC4" s="34" t="s">
        <v>70</v>
      </c>
      <c r="BD4" s="34" t="s">
        <v>69</v>
      </c>
      <c r="BE4" s="34" t="s">
        <v>69</v>
      </c>
      <c r="BF4" s="34" t="s">
        <v>69</v>
      </c>
      <c r="BG4" s="34" t="s">
        <v>69</v>
      </c>
      <c r="BH4" s="34" t="s">
        <v>69</v>
      </c>
      <c r="BI4" s="34" t="s">
        <v>69</v>
      </c>
      <c r="BJ4" s="34" t="s">
        <v>69</v>
      </c>
      <c r="BK4" s="34" t="s">
        <v>69</v>
      </c>
      <c r="BL4" s="34" t="s">
        <v>69</v>
      </c>
      <c r="BM4" s="18"/>
      <c r="BN4" s="34" t="s">
        <v>66</v>
      </c>
      <c r="BO4" s="34" t="s">
        <v>66</v>
      </c>
      <c r="BP4" s="34" t="s">
        <v>65</v>
      </c>
      <c r="BQ4" s="34" t="s">
        <v>65</v>
      </c>
      <c r="BR4" s="34" t="s">
        <v>65</v>
      </c>
      <c r="BS4" s="34" t="s">
        <v>65</v>
      </c>
      <c r="BT4" s="34" t="s">
        <v>65</v>
      </c>
      <c r="BU4" s="34" t="s">
        <v>65</v>
      </c>
      <c r="BV4" s="34" t="s">
        <v>65</v>
      </c>
      <c r="BW4" s="34" t="s">
        <v>65</v>
      </c>
      <c r="BX4" s="34" t="s">
        <v>65</v>
      </c>
      <c r="BY4" s="34" t="s">
        <v>65</v>
      </c>
      <c r="BZ4" s="34" t="s">
        <v>65</v>
      </c>
      <c r="CA4" s="34" t="s">
        <v>65</v>
      </c>
      <c r="CB4" s="34" t="s">
        <v>65</v>
      </c>
      <c r="CC4" s="34" t="s">
        <v>65</v>
      </c>
      <c r="CD4" s="34" t="s">
        <v>65</v>
      </c>
      <c r="CE4" s="34" t="s">
        <v>65</v>
      </c>
      <c r="CF4" s="34" t="s">
        <v>65</v>
      </c>
      <c r="CG4" s="34" t="s">
        <v>65</v>
      </c>
      <c r="CH4" s="34" t="s">
        <v>65</v>
      </c>
      <c r="CI4" s="34" t="s">
        <v>65</v>
      </c>
      <c r="CJ4" s="34" t="s">
        <v>65</v>
      </c>
      <c r="CK4" s="34" t="s">
        <v>65</v>
      </c>
      <c r="CL4" s="34" t="s">
        <v>65</v>
      </c>
      <c r="CM4" s="34" t="s">
        <v>65</v>
      </c>
      <c r="CN4" s="34" t="s">
        <v>65</v>
      </c>
      <c r="CO4" s="34" t="s">
        <v>65</v>
      </c>
      <c r="CP4" s="34" t="s">
        <v>65</v>
      </c>
      <c r="CQ4" s="34" t="s">
        <v>65</v>
      </c>
      <c r="CR4" s="34" t="s">
        <v>65</v>
      </c>
    </row>
    <row r="5" spans="1:96" ht="16">
      <c r="A5" s="27" t="s">
        <v>8</v>
      </c>
      <c r="B5" s="32">
        <v>10</v>
      </c>
      <c r="C5" s="32">
        <v>39.068883707497264</v>
      </c>
      <c r="D5" s="32">
        <v>62.775422889756655</v>
      </c>
      <c r="E5" s="32">
        <v>92.775422889756655</v>
      </c>
      <c r="F5" s="32">
        <v>120.79327434200046</v>
      </c>
      <c r="G5" s="26"/>
      <c r="H5" s="27" t="s">
        <v>8</v>
      </c>
      <c r="I5" s="32">
        <v>10</v>
      </c>
      <c r="J5" s="32">
        <v>32</v>
      </c>
      <c r="K5" s="32">
        <v>54.022715545545239</v>
      </c>
      <c r="L5" s="32">
        <v>76.022715545545239</v>
      </c>
      <c r="M5" s="32">
        <v>100.18880749273438</v>
      </c>
      <c r="N5" s="32">
        <v>125.99578329386226</v>
      </c>
      <c r="O5" s="32">
        <v>148.79929179584502</v>
      </c>
      <c r="P5" s="32">
        <v>168.79929179584502</v>
      </c>
      <c r="Q5" s="32">
        <v>192.82011609477365</v>
      </c>
      <c r="R5" s="32">
        <v>214.82011609477365</v>
      </c>
      <c r="S5" s="26"/>
      <c r="T5" s="27" t="s">
        <v>8</v>
      </c>
      <c r="U5" s="32">
        <v>5</v>
      </c>
      <c r="V5" s="32">
        <v>14</v>
      </c>
      <c r="W5" s="32">
        <v>22.602325267042627</v>
      </c>
      <c r="X5" s="32">
        <v>52.618987306649899</v>
      </c>
      <c r="Y5" s="32">
        <v>83.098488614906245</v>
      </c>
      <c r="Z5" s="32">
        <v>109.17529823571684</v>
      </c>
      <c r="AA5" s="32">
        <v>127.85683992798624</v>
      </c>
      <c r="AB5" s="32">
        <v>132.32897588298582</v>
      </c>
      <c r="AC5" s="32">
        <v>163.72961281920098</v>
      </c>
      <c r="AD5" s="32">
        <v>181.6181566391993</v>
      </c>
      <c r="AE5" s="32">
        <v>185.74126226481695</v>
      </c>
      <c r="AF5" s="32">
        <v>195.22809524532209</v>
      </c>
      <c r="AG5" s="32">
        <v>200.22809524532209</v>
      </c>
      <c r="AH5" s="32">
        <v>204.35120087093975</v>
      </c>
      <c r="AI5" s="32">
        <v>211.42226868280522</v>
      </c>
      <c r="AJ5" s="26"/>
      <c r="AK5" s="27" t="s">
        <v>8</v>
      </c>
      <c r="AL5" s="32">
        <v>5</v>
      </c>
      <c r="AM5" s="32">
        <v>22.464249196572979</v>
      </c>
      <c r="AN5" s="32">
        <v>38.495468738454377</v>
      </c>
      <c r="AO5" s="32">
        <v>54.987891240925023</v>
      </c>
      <c r="AP5" s="32">
        <v>71.480313743395669</v>
      </c>
      <c r="AQ5" s="32">
        <v>87.972736245866315</v>
      </c>
      <c r="AR5" s="32">
        <v>105.06074373650138</v>
      </c>
      <c r="AS5" s="32">
        <v>121.18525923309848</v>
      </c>
      <c r="AT5" s="32">
        <v>138.64950842967147</v>
      </c>
      <c r="AU5" s="32">
        <v>161.99474348952899</v>
      </c>
      <c r="AV5" s="32">
        <v>171.84360129132509</v>
      </c>
      <c r="AW5" s="32">
        <v>188.33602379379573</v>
      </c>
      <c r="AX5" s="32">
        <v>204.82844629626638</v>
      </c>
      <c r="AY5" s="32">
        <v>221.32086879873702</v>
      </c>
      <c r="AZ5" s="32">
        <v>237.81329130120767</v>
      </c>
      <c r="BA5" s="26"/>
      <c r="BB5" s="27" t="s">
        <v>8</v>
      </c>
      <c r="BC5" s="32">
        <v>5</v>
      </c>
      <c r="BD5" s="32">
        <v>28.409399821439251</v>
      </c>
      <c r="BE5" s="32">
        <v>52.760991145211094</v>
      </c>
      <c r="BF5" s="32">
        <v>76.530719793220527</v>
      </c>
      <c r="BG5" s="32">
        <v>100.88231111699237</v>
      </c>
      <c r="BH5" s="32">
        <v>125.04840306418151</v>
      </c>
      <c r="BI5" s="32">
        <v>165.27277378641904</v>
      </c>
      <c r="BJ5" s="32">
        <v>187.36349582079356</v>
      </c>
      <c r="BK5" s="32">
        <v>211.71508714456542</v>
      </c>
      <c r="BL5" s="32">
        <v>235.48481579257484</v>
      </c>
      <c r="BN5" s="27" t="s">
        <v>8</v>
      </c>
      <c r="BO5" s="32">
        <v>4</v>
      </c>
      <c r="BP5" s="32">
        <v>9</v>
      </c>
      <c r="BQ5" s="32">
        <v>14.830951894845301</v>
      </c>
      <c r="BR5" s="32">
        <v>27.637200369710996</v>
      </c>
      <c r="BS5" s="32">
        <v>30.637200369710996</v>
      </c>
      <c r="BT5" s="32">
        <v>36.468152264556295</v>
      </c>
      <c r="BU5" s="32">
        <v>42.125006514048678</v>
      </c>
      <c r="BV5" s="32">
        <v>49.196074325914154</v>
      </c>
      <c r="BW5" s="32">
        <v>53.319179951531815</v>
      </c>
      <c r="BX5" s="32">
        <v>58.976034201024198</v>
      </c>
      <c r="BY5" s="32">
        <v>64.806986095869505</v>
      </c>
      <c r="BZ5" s="32">
        <v>70.463840345361888</v>
      </c>
      <c r="CA5" s="32">
        <v>75.463840345361888</v>
      </c>
      <c r="CB5" s="32">
        <v>81.294792240207187</v>
      </c>
      <c r="CC5" s="32">
        <v>86.95164648969957</v>
      </c>
      <c r="CD5" s="32">
        <v>99.95164648969957</v>
      </c>
      <c r="CE5" s="32">
        <v>104.95164648969957</v>
      </c>
      <c r="CF5" s="32">
        <v>113.01390423799812</v>
      </c>
      <c r="CG5" s="32">
        <v>120.82415391390478</v>
      </c>
      <c r="CH5" s="32">
        <v>125.92317342749756</v>
      </c>
      <c r="CI5" s="32">
        <v>130.92317342749755</v>
      </c>
      <c r="CJ5" s="32">
        <v>135.0462790531152</v>
      </c>
      <c r="CK5" s="32">
        <v>140.0462790531152</v>
      </c>
      <c r="CL5" s="32">
        <v>145.14529856670799</v>
      </c>
      <c r="CM5" s="32">
        <v>149.14529856670799</v>
      </c>
      <c r="CN5" s="32">
        <v>154.24431808030079</v>
      </c>
      <c r="CO5" s="32">
        <v>160.07526997514609</v>
      </c>
      <c r="CP5" s="32">
        <v>170.89192380153804</v>
      </c>
      <c r="CQ5" s="32">
        <v>178.70217347744469</v>
      </c>
      <c r="CR5" s="32">
        <v>180.93824145494449</v>
      </c>
    </row>
    <row r="6" spans="1:96" s="18" customFormat="1" ht="18">
      <c r="A6" s="28" t="s">
        <v>71</v>
      </c>
      <c r="B6" s="124">
        <v>55.139000000000003</v>
      </c>
      <c r="C6" s="124">
        <v>55.232999999999997</v>
      </c>
      <c r="D6" s="124">
        <v>55.347000000000001</v>
      </c>
      <c r="E6" s="124">
        <v>55.396999999999998</v>
      </c>
      <c r="F6" s="124">
        <v>55.021999999999998</v>
      </c>
      <c r="G6" s="29"/>
      <c r="H6" s="28" t="s">
        <v>71</v>
      </c>
      <c r="I6" s="124">
        <v>54.951999999999998</v>
      </c>
      <c r="J6" s="124">
        <v>55.161000000000001</v>
      </c>
      <c r="K6" s="124">
        <v>54.728999999999999</v>
      </c>
      <c r="L6" s="37">
        <v>55.279000000000003</v>
      </c>
      <c r="M6" s="124">
        <v>55.268000000000001</v>
      </c>
      <c r="N6" s="124">
        <v>55.262999999999998</v>
      </c>
      <c r="O6" s="124">
        <v>55.173000000000002</v>
      </c>
      <c r="P6" s="124">
        <v>55.192999999999998</v>
      </c>
      <c r="Q6" s="124">
        <v>55.305</v>
      </c>
      <c r="R6" s="124">
        <v>55.142000000000003</v>
      </c>
      <c r="S6" s="25"/>
      <c r="T6" s="28" t="s">
        <v>71</v>
      </c>
      <c r="U6" s="124">
        <v>54.786000000000001</v>
      </c>
      <c r="V6" s="124">
        <v>54.680999999999997</v>
      </c>
      <c r="W6" s="124">
        <v>54.837000000000003</v>
      </c>
      <c r="X6" s="124">
        <v>54.582000000000001</v>
      </c>
      <c r="Y6" s="124">
        <v>54.587000000000003</v>
      </c>
      <c r="Z6" s="124">
        <v>54.432000000000002</v>
      </c>
      <c r="AA6" s="124">
        <v>54.55</v>
      </c>
      <c r="AB6" s="124">
        <v>54.993000000000002</v>
      </c>
      <c r="AC6" s="124">
        <v>54.48</v>
      </c>
      <c r="AD6" s="124">
        <v>54.731000000000002</v>
      </c>
      <c r="AE6" s="124">
        <v>54.728999999999999</v>
      </c>
      <c r="AF6" s="124">
        <v>54.72</v>
      </c>
      <c r="AG6" s="124">
        <v>54.723999999999997</v>
      </c>
      <c r="AH6" s="124">
        <v>55.161000000000001</v>
      </c>
      <c r="AI6" s="124">
        <v>54.93</v>
      </c>
      <c r="AJ6" s="25"/>
      <c r="AK6" s="28" t="s">
        <v>71</v>
      </c>
      <c r="AL6" s="37">
        <v>54.606000000000002</v>
      </c>
      <c r="AM6" s="124">
        <v>54.88</v>
      </c>
      <c r="AN6" s="124">
        <v>54.63</v>
      </c>
      <c r="AO6" s="124">
        <v>54.805999999999997</v>
      </c>
      <c r="AP6" s="124">
        <v>55.265000000000001</v>
      </c>
      <c r="AQ6" s="124">
        <v>55.162999999999997</v>
      </c>
      <c r="AR6" s="124">
        <v>54.886000000000003</v>
      </c>
      <c r="AS6" s="124">
        <v>55.218000000000004</v>
      </c>
      <c r="AT6" s="124">
        <v>54.957999999999998</v>
      </c>
      <c r="AU6" s="124">
        <v>54.856000000000002</v>
      </c>
      <c r="AV6" s="124">
        <v>54.807000000000002</v>
      </c>
      <c r="AW6" s="124">
        <v>54.765999999999998</v>
      </c>
      <c r="AX6" s="124">
        <v>54.774999999999999</v>
      </c>
      <c r="AY6" s="124">
        <v>54.557000000000002</v>
      </c>
      <c r="AZ6" s="124">
        <v>55.197000000000003</v>
      </c>
      <c r="BA6" s="25"/>
      <c r="BB6" s="28" t="s">
        <v>71</v>
      </c>
      <c r="BC6" s="124">
        <v>55.094999999999999</v>
      </c>
      <c r="BD6" s="124">
        <v>54.975000000000001</v>
      </c>
      <c r="BE6" s="124">
        <v>54.744</v>
      </c>
      <c r="BF6" s="124">
        <v>54.786999999999999</v>
      </c>
      <c r="BG6" s="124">
        <v>54.832000000000001</v>
      </c>
      <c r="BH6" s="124">
        <v>55.1</v>
      </c>
      <c r="BI6" s="124">
        <v>55.070999999999998</v>
      </c>
      <c r="BJ6" s="124">
        <v>54.686999999999998</v>
      </c>
      <c r="BK6" s="124">
        <v>54.96</v>
      </c>
      <c r="BL6" s="124">
        <v>54.72</v>
      </c>
      <c r="BN6" s="28" t="s">
        <v>71</v>
      </c>
      <c r="BO6" s="124">
        <v>54.923999999999999</v>
      </c>
      <c r="BP6" s="124">
        <v>55.134</v>
      </c>
      <c r="BQ6" s="124">
        <v>55.13</v>
      </c>
      <c r="BR6" s="124">
        <v>55.241</v>
      </c>
      <c r="BS6" s="124">
        <v>54.747</v>
      </c>
      <c r="BT6" s="124">
        <v>55.338000000000001</v>
      </c>
      <c r="BU6" s="124">
        <v>55.398000000000003</v>
      </c>
      <c r="BV6" s="124">
        <v>55.473999999999997</v>
      </c>
      <c r="BW6" s="124">
        <v>55.366999999999997</v>
      </c>
      <c r="BX6" s="124">
        <v>55.347000000000001</v>
      </c>
      <c r="BY6" s="124">
        <v>54.892000000000003</v>
      </c>
      <c r="BZ6" s="124">
        <v>54.854999999999997</v>
      </c>
      <c r="CA6" s="124">
        <v>55.12</v>
      </c>
      <c r="CB6" s="124">
        <v>55.152000000000001</v>
      </c>
      <c r="CC6" s="124">
        <v>55.417999999999999</v>
      </c>
      <c r="CD6" s="35">
        <v>55.371000000000002</v>
      </c>
      <c r="CE6" s="124">
        <v>55.267000000000003</v>
      </c>
      <c r="CF6" s="124">
        <v>54.95</v>
      </c>
      <c r="CG6" s="124">
        <v>55.023000000000003</v>
      </c>
      <c r="CH6" s="124">
        <v>55.252000000000002</v>
      </c>
      <c r="CI6" s="124">
        <v>55.026000000000003</v>
      </c>
      <c r="CJ6" s="124">
        <v>55.048999999999999</v>
      </c>
      <c r="CK6" s="124">
        <v>55.116</v>
      </c>
      <c r="CL6" s="124">
        <v>54.57</v>
      </c>
      <c r="CM6" s="124">
        <v>54.987000000000002</v>
      </c>
      <c r="CN6" s="124">
        <v>54.737000000000002</v>
      </c>
      <c r="CO6" s="124">
        <v>54.811999999999998</v>
      </c>
      <c r="CP6" s="124">
        <v>55.348999999999997</v>
      </c>
      <c r="CQ6" s="124">
        <v>55.218000000000004</v>
      </c>
      <c r="CR6" s="124">
        <v>54.676000000000002</v>
      </c>
    </row>
    <row r="7" spans="1:96" s="18" customFormat="1" ht="18">
      <c r="A7" s="28" t="s">
        <v>72</v>
      </c>
      <c r="B7" s="124">
        <v>1.8129999999999999</v>
      </c>
      <c r="C7" s="124">
        <v>2.9140000000000001</v>
      </c>
      <c r="D7" s="124">
        <v>2.7789999999999999</v>
      </c>
      <c r="E7" s="124">
        <v>2.7309999999999999</v>
      </c>
      <c r="F7" s="124">
        <v>2.7320000000000002</v>
      </c>
      <c r="G7" s="29"/>
      <c r="H7" s="28" t="s">
        <v>72</v>
      </c>
      <c r="I7" s="124">
        <v>1.81</v>
      </c>
      <c r="J7" s="124">
        <v>1.6659999999999999</v>
      </c>
      <c r="K7" s="124">
        <v>2.7280000000000002</v>
      </c>
      <c r="L7" s="37">
        <v>2.6739999999999999</v>
      </c>
      <c r="M7" s="124">
        <v>2.7010000000000001</v>
      </c>
      <c r="N7" s="124">
        <v>2.6640000000000001</v>
      </c>
      <c r="O7" s="124">
        <v>2.6419999999999999</v>
      </c>
      <c r="P7" s="124">
        <v>2.8319999999999999</v>
      </c>
      <c r="Q7" s="124">
        <v>2.7559999999999998</v>
      </c>
      <c r="R7" s="124">
        <v>2.8730000000000002</v>
      </c>
      <c r="S7" s="25"/>
      <c r="T7" s="28" t="s">
        <v>72</v>
      </c>
      <c r="U7" s="124">
        <v>2.6669999999999998</v>
      </c>
      <c r="V7" s="124">
        <v>2.7250000000000001</v>
      </c>
      <c r="W7" s="124">
        <v>2.585</v>
      </c>
      <c r="X7" s="124">
        <v>2.585</v>
      </c>
      <c r="Y7" s="124">
        <v>2.6640000000000001</v>
      </c>
      <c r="Z7" s="124">
        <v>2.7730000000000001</v>
      </c>
      <c r="AA7" s="124">
        <v>2.7949999999999999</v>
      </c>
      <c r="AB7" s="124">
        <v>2.9159999999999999</v>
      </c>
      <c r="AC7" s="124">
        <v>2.9180000000000001</v>
      </c>
      <c r="AD7" s="124">
        <v>2.8279999999999998</v>
      </c>
      <c r="AE7" s="124">
        <v>2.8719999999999999</v>
      </c>
      <c r="AF7" s="124">
        <v>2.8260000000000001</v>
      </c>
      <c r="AG7" s="124">
        <v>2.754</v>
      </c>
      <c r="AH7" s="124">
        <v>2.786</v>
      </c>
      <c r="AI7" s="124">
        <v>2.806</v>
      </c>
      <c r="AJ7" s="25"/>
      <c r="AK7" s="28" t="s">
        <v>72</v>
      </c>
      <c r="AL7" s="37">
        <v>1.577</v>
      </c>
      <c r="AM7" s="124">
        <v>1.5940000000000001</v>
      </c>
      <c r="AN7" s="124">
        <v>1.6020000000000001</v>
      </c>
      <c r="AO7" s="124">
        <v>2.032</v>
      </c>
      <c r="AP7" s="124">
        <v>2.1669999999999998</v>
      </c>
      <c r="AQ7" s="124">
        <v>2.3650000000000002</v>
      </c>
      <c r="AR7" s="124">
        <v>2.6179999999999999</v>
      </c>
      <c r="AS7" s="124">
        <v>2.4849999999999999</v>
      </c>
      <c r="AT7" s="124">
        <v>2.4340000000000002</v>
      </c>
      <c r="AU7" s="124">
        <v>2.6219999999999999</v>
      </c>
      <c r="AV7" s="124">
        <v>2.7309999999999999</v>
      </c>
      <c r="AW7" s="124">
        <v>2.68</v>
      </c>
      <c r="AX7" s="124">
        <v>2.633</v>
      </c>
      <c r="AY7" s="124">
        <v>2.617</v>
      </c>
      <c r="AZ7" s="124">
        <v>1.5669999999999999</v>
      </c>
      <c r="BA7" s="25"/>
      <c r="BB7" s="28" t="s">
        <v>72</v>
      </c>
      <c r="BC7" s="124">
        <v>1.597</v>
      </c>
      <c r="BD7" s="124">
        <v>1.673</v>
      </c>
      <c r="BE7" s="124">
        <v>1.6830000000000001</v>
      </c>
      <c r="BF7" s="124">
        <v>2.2170000000000001</v>
      </c>
      <c r="BG7" s="124">
        <v>2.3039999999999998</v>
      </c>
      <c r="BH7" s="124">
        <v>2.3690000000000002</v>
      </c>
      <c r="BI7" s="124">
        <v>2.6509999999999998</v>
      </c>
      <c r="BJ7" s="124">
        <v>2.3679999999999999</v>
      </c>
      <c r="BK7" s="124">
        <v>1.8080000000000001</v>
      </c>
      <c r="BL7" s="124">
        <v>1.6020000000000001</v>
      </c>
      <c r="BN7" s="28" t="s">
        <v>72</v>
      </c>
      <c r="BO7" s="124">
        <v>1.9279999999999999</v>
      </c>
      <c r="BP7" s="124">
        <v>1.988</v>
      </c>
      <c r="BQ7" s="124">
        <v>1.9710000000000001</v>
      </c>
      <c r="BR7" s="124">
        <v>2.8660000000000001</v>
      </c>
      <c r="BS7" s="124">
        <v>2.8340000000000001</v>
      </c>
      <c r="BT7" s="124">
        <v>2.851</v>
      </c>
      <c r="BU7" s="124">
        <v>2.8530000000000002</v>
      </c>
      <c r="BV7" s="124">
        <v>2.8260000000000001</v>
      </c>
      <c r="BW7" s="124">
        <v>2.855</v>
      </c>
      <c r="BX7" s="124">
        <v>2.8119999999999998</v>
      </c>
      <c r="BY7" s="124">
        <v>2.915</v>
      </c>
      <c r="BZ7" s="124">
        <v>2.794</v>
      </c>
      <c r="CA7" s="124">
        <v>2.851</v>
      </c>
      <c r="CB7" s="124">
        <v>2.871</v>
      </c>
      <c r="CC7" s="124">
        <v>2.8460000000000001</v>
      </c>
      <c r="CD7" s="35">
        <v>2.84</v>
      </c>
      <c r="CE7" s="124">
        <v>2.8780000000000001</v>
      </c>
      <c r="CF7" s="124">
        <v>2.911</v>
      </c>
      <c r="CG7" s="124">
        <v>2.883</v>
      </c>
      <c r="CH7" s="124">
        <v>2.859</v>
      </c>
      <c r="CI7" s="124">
        <v>2.8029999999999999</v>
      </c>
      <c r="CJ7" s="124">
        <v>2.8460000000000001</v>
      </c>
      <c r="CK7" s="124">
        <v>2.5979999999999999</v>
      </c>
      <c r="CL7" s="124">
        <v>2.6230000000000002</v>
      </c>
      <c r="CM7" s="124">
        <v>2.6539999999999999</v>
      </c>
      <c r="CN7" s="124">
        <v>1.946</v>
      </c>
      <c r="CO7" s="124">
        <v>2.0070000000000001</v>
      </c>
      <c r="CP7" s="124">
        <v>1.9359999999999999</v>
      </c>
      <c r="CQ7" s="124">
        <v>1.9419999999999999</v>
      </c>
      <c r="CR7" s="124">
        <v>1.9159999999999999</v>
      </c>
    </row>
    <row r="8" spans="1:96" s="18" customFormat="1" ht="18">
      <c r="A8" s="28" t="s">
        <v>73</v>
      </c>
      <c r="B8" s="124" t="s">
        <v>92</v>
      </c>
      <c r="C8" s="124" t="s">
        <v>92</v>
      </c>
      <c r="D8" s="124" t="s">
        <v>92</v>
      </c>
      <c r="E8" s="124" t="s">
        <v>92</v>
      </c>
      <c r="F8" s="124" t="s">
        <v>92</v>
      </c>
      <c r="G8" s="29"/>
      <c r="H8" s="28" t="s">
        <v>73</v>
      </c>
      <c r="I8" s="124" t="s">
        <v>92</v>
      </c>
      <c r="J8" s="124" t="s">
        <v>92</v>
      </c>
      <c r="K8" s="124" t="s">
        <v>92</v>
      </c>
      <c r="L8" s="37" t="s">
        <v>92</v>
      </c>
      <c r="M8" s="124" t="s">
        <v>92</v>
      </c>
      <c r="N8" s="124" t="s">
        <v>92</v>
      </c>
      <c r="O8" s="124">
        <v>4.8000000000000001E-2</v>
      </c>
      <c r="P8" s="124" t="s">
        <v>92</v>
      </c>
      <c r="Q8" s="124" t="s">
        <v>92</v>
      </c>
      <c r="R8" s="124" t="s">
        <v>92</v>
      </c>
      <c r="S8" s="25"/>
      <c r="T8" s="28" t="s">
        <v>73</v>
      </c>
      <c r="U8" s="124" t="s">
        <v>92</v>
      </c>
      <c r="V8" s="124" t="s">
        <v>92</v>
      </c>
      <c r="W8" s="124" t="s">
        <v>92</v>
      </c>
      <c r="X8" s="124" t="s">
        <v>92</v>
      </c>
      <c r="Y8" s="124" t="s">
        <v>92</v>
      </c>
      <c r="Z8" s="124" t="s">
        <v>92</v>
      </c>
      <c r="AA8" s="124" t="s">
        <v>92</v>
      </c>
      <c r="AB8" s="124" t="s">
        <v>92</v>
      </c>
      <c r="AC8" s="124" t="s">
        <v>92</v>
      </c>
      <c r="AD8" s="124" t="s">
        <v>92</v>
      </c>
      <c r="AE8" s="124" t="s">
        <v>92</v>
      </c>
      <c r="AF8" s="124">
        <v>4.5999999999999999E-2</v>
      </c>
      <c r="AG8" s="124" t="s">
        <v>92</v>
      </c>
      <c r="AH8" s="124" t="s">
        <v>92</v>
      </c>
      <c r="AI8" s="124" t="s">
        <v>92</v>
      </c>
      <c r="AJ8" s="25"/>
      <c r="AK8" s="28" t="s">
        <v>73</v>
      </c>
      <c r="AL8" s="37" t="s">
        <v>92</v>
      </c>
      <c r="AM8" s="124" t="s">
        <v>92</v>
      </c>
      <c r="AN8" s="124" t="s">
        <v>92</v>
      </c>
      <c r="AO8" s="124" t="s">
        <v>92</v>
      </c>
      <c r="AP8" s="124" t="s">
        <v>92</v>
      </c>
      <c r="AQ8" s="124" t="s">
        <v>92</v>
      </c>
      <c r="AR8" s="124" t="s">
        <v>92</v>
      </c>
      <c r="AS8" s="124" t="s">
        <v>92</v>
      </c>
      <c r="AT8" s="124" t="s">
        <v>92</v>
      </c>
      <c r="AU8" s="124" t="s">
        <v>92</v>
      </c>
      <c r="AV8" s="124" t="s">
        <v>92</v>
      </c>
      <c r="AW8" s="124" t="s">
        <v>92</v>
      </c>
      <c r="AX8" s="124" t="s">
        <v>92</v>
      </c>
      <c r="AY8" s="124" t="s">
        <v>92</v>
      </c>
      <c r="AZ8" s="124" t="s">
        <v>92</v>
      </c>
      <c r="BA8" s="25"/>
      <c r="BB8" s="28" t="s">
        <v>73</v>
      </c>
      <c r="BC8" s="124" t="s">
        <v>92</v>
      </c>
      <c r="BD8" s="124" t="s">
        <v>92</v>
      </c>
      <c r="BE8" s="124" t="s">
        <v>92</v>
      </c>
      <c r="BF8" s="124" t="s">
        <v>92</v>
      </c>
      <c r="BG8" s="124">
        <v>6.2E-2</v>
      </c>
      <c r="BH8" s="124" t="s">
        <v>92</v>
      </c>
      <c r="BI8" s="124" t="s">
        <v>92</v>
      </c>
      <c r="BJ8" s="124">
        <v>4.5999999999999999E-2</v>
      </c>
      <c r="BK8" s="124" t="s">
        <v>92</v>
      </c>
      <c r="BL8" s="124" t="s">
        <v>92</v>
      </c>
      <c r="BN8" s="28" t="s">
        <v>73</v>
      </c>
      <c r="BO8" s="124" t="s">
        <v>92</v>
      </c>
      <c r="BP8" s="124" t="s">
        <v>92</v>
      </c>
      <c r="BQ8" s="124" t="s">
        <v>92</v>
      </c>
      <c r="BR8" s="124" t="s">
        <v>92</v>
      </c>
      <c r="BS8" s="124" t="s">
        <v>92</v>
      </c>
      <c r="BT8" s="124" t="s">
        <v>92</v>
      </c>
      <c r="BU8" s="124" t="s">
        <v>92</v>
      </c>
      <c r="BV8" s="124" t="s">
        <v>92</v>
      </c>
      <c r="BW8" s="124" t="s">
        <v>92</v>
      </c>
      <c r="BX8" s="124" t="s">
        <v>92</v>
      </c>
      <c r="BY8" s="124" t="s">
        <v>92</v>
      </c>
      <c r="BZ8" s="124" t="s">
        <v>92</v>
      </c>
      <c r="CA8" s="124">
        <v>4.9000000000000002E-2</v>
      </c>
      <c r="CB8" s="124" t="s">
        <v>92</v>
      </c>
      <c r="CC8" s="124" t="s">
        <v>92</v>
      </c>
      <c r="CD8" s="35" t="s">
        <v>92</v>
      </c>
      <c r="CE8" s="124" t="s">
        <v>92</v>
      </c>
      <c r="CF8" s="124" t="s">
        <v>92</v>
      </c>
      <c r="CG8" s="124">
        <v>6.2E-2</v>
      </c>
      <c r="CH8" s="124" t="s">
        <v>92</v>
      </c>
      <c r="CI8" s="124" t="s">
        <v>92</v>
      </c>
      <c r="CJ8" s="124" t="s">
        <v>92</v>
      </c>
      <c r="CK8" s="124" t="s">
        <v>92</v>
      </c>
      <c r="CL8" s="124" t="s">
        <v>92</v>
      </c>
      <c r="CM8" s="124" t="s">
        <v>92</v>
      </c>
      <c r="CN8" s="124" t="s">
        <v>92</v>
      </c>
      <c r="CO8" s="124" t="s">
        <v>92</v>
      </c>
      <c r="CP8" s="124" t="s">
        <v>92</v>
      </c>
      <c r="CQ8" s="124" t="s">
        <v>92</v>
      </c>
      <c r="CR8" s="124" t="s">
        <v>92</v>
      </c>
    </row>
    <row r="9" spans="1:96" s="18" customFormat="1" ht="18">
      <c r="A9" s="28" t="s">
        <v>74</v>
      </c>
      <c r="B9" s="124">
        <v>0.95699999999999996</v>
      </c>
      <c r="C9" s="124">
        <v>2.0739999999999998</v>
      </c>
      <c r="D9" s="124">
        <v>2.3889999999999998</v>
      </c>
      <c r="E9" s="124">
        <v>2.4449999999999998</v>
      </c>
      <c r="F9" s="124">
        <v>2.3889999999999998</v>
      </c>
      <c r="G9" s="29"/>
      <c r="H9" s="28" t="s">
        <v>74</v>
      </c>
      <c r="I9" s="124">
        <v>1.0389999999999999</v>
      </c>
      <c r="J9" s="124">
        <v>1.1240000000000001</v>
      </c>
      <c r="K9" s="124">
        <v>2.4350000000000001</v>
      </c>
      <c r="L9" s="37">
        <v>2.5539999999999998</v>
      </c>
      <c r="M9" s="124">
        <v>2.4209999999999998</v>
      </c>
      <c r="N9" s="124">
        <v>2.3940000000000001</v>
      </c>
      <c r="O9" s="124">
        <v>2.4020000000000001</v>
      </c>
      <c r="P9" s="124">
        <v>2.552</v>
      </c>
      <c r="Q9" s="124">
        <v>2.5059999999999998</v>
      </c>
      <c r="R9" s="124">
        <v>2.0139999999999998</v>
      </c>
      <c r="S9" s="25"/>
      <c r="T9" s="28" t="s">
        <v>74</v>
      </c>
      <c r="U9" s="124">
        <v>2.2170000000000001</v>
      </c>
      <c r="V9" s="124">
        <v>2.2629999999999999</v>
      </c>
      <c r="W9" s="124">
        <v>2.2090000000000001</v>
      </c>
      <c r="X9" s="124">
        <v>2.0550000000000002</v>
      </c>
      <c r="Y9" s="124">
        <v>2.4449999999999998</v>
      </c>
      <c r="Z9" s="124">
        <v>2.1989999999999998</v>
      </c>
      <c r="AA9" s="124">
        <v>2.2829999999999999</v>
      </c>
      <c r="AB9" s="124">
        <v>2.516</v>
      </c>
      <c r="AC9" s="124">
        <v>2.456</v>
      </c>
      <c r="AD9" s="124">
        <v>2.2250000000000001</v>
      </c>
      <c r="AE9" s="124">
        <v>2.327</v>
      </c>
      <c r="AF9" s="124">
        <v>2.319</v>
      </c>
      <c r="AG9" s="124">
        <v>2.3540000000000001</v>
      </c>
      <c r="AH9" s="124">
        <v>2.3969999999999998</v>
      </c>
      <c r="AI9" s="124">
        <v>2.5350000000000001</v>
      </c>
      <c r="AJ9" s="25"/>
      <c r="AK9" s="28" t="s">
        <v>74</v>
      </c>
      <c r="AL9" s="37">
        <v>0.95099999999999996</v>
      </c>
      <c r="AM9" s="124">
        <v>1.181</v>
      </c>
      <c r="AN9" s="124">
        <v>1.1879999999999999</v>
      </c>
      <c r="AO9" s="124">
        <v>1.4930000000000001</v>
      </c>
      <c r="AP9" s="124">
        <v>1.681</v>
      </c>
      <c r="AQ9" s="124">
        <v>1.62</v>
      </c>
      <c r="AR9" s="124">
        <v>1.788</v>
      </c>
      <c r="AS9" s="124">
        <v>1.8140000000000001</v>
      </c>
      <c r="AT9" s="124">
        <v>2.15</v>
      </c>
      <c r="AU9" s="124">
        <v>2.19</v>
      </c>
      <c r="AV9" s="124">
        <v>2.448</v>
      </c>
      <c r="AW9" s="124">
        <v>2.339</v>
      </c>
      <c r="AX9" s="124">
        <v>2.4129999999999998</v>
      </c>
      <c r="AY9" s="124">
        <v>2.3969999999999998</v>
      </c>
      <c r="AZ9" s="124">
        <v>1.079</v>
      </c>
      <c r="BA9" s="25"/>
      <c r="BB9" s="28" t="s">
        <v>74</v>
      </c>
      <c r="BC9" s="124">
        <v>1.0840000000000001</v>
      </c>
      <c r="BD9" s="124">
        <v>1.226</v>
      </c>
      <c r="BE9" s="124">
        <v>1.5269999999999999</v>
      </c>
      <c r="BF9" s="124">
        <v>1.6839999999999999</v>
      </c>
      <c r="BG9" s="124">
        <v>1.776</v>
      </c>
      <c r="BH9" s="124">
        <v>1.859</v>
      </c>
      <c r="BI9" s="124">
        <v>2.1850000000000001</v>
      </c>
      <c r="BJ9" s="124">
        <v>1.823</v>
      </c>
      <c r="BK9" s="124">
        <v>1.329</v>
      </c>
      <c r="BL9" s="124">
        <v>1.097</v>
      </c>
      <c r="BN9" s="28" t="s">
        <v>74</v>
      </c>
      <c r="BO9" s="124">
        <v>1.1599999999999999</v>
      </c>
      <c r="BP9" s="124">
        <v>1.194</v>
      </c>
      <c r="BQ9" s="124">
        <v>1.282</v>
      </c>
      <c r="BR9" s="124">
        <v>2.2440000000000002</v>
      </c>
      <c r="BS9" s="124">
        <v>2.2970000000000002</v>
      </c>
      <c r="BT9" s="124">
        <v>2.2559999999999998</v>
      </c>
      <c r="BU9" s="124">
        <v>2.274</v>
      </c>
      <c r="BV9" s="124">
        <v>2.33</v>
      </c>
      <c r="BW9" s="124">
        <v>2.1560000000000001</v>
      </c>
      <c r="BX9" s="124">
        <v>2.2130000000000001</v>
      </c>
      <c r="BY9" s="124">
        <v>2.1640000000000001</v>
      </c>
      <c r="BZ9" s="124">
        <v>2.2250000000000001</v>
      </c>
      <c r="CA9" s="124">
        <v>2.0649999999999999</v>
      </c>
      <c r="CB9" s="124">
        <v>2.23</v>
      </c>
      <c r="CC9" s="124">
        <v>2.1360000000000001</v>
      </c>
      <c r="CD9" s="35">
        <v>2.2280000000000002</v>
      </c>
      <c r="CE9" s="124">
        <v>2.2919999999999998</v>
      </c>
      <c r="CF9" s="124">
        <v>2.2949999999999999</v>
      </c>
      <c r="CG9" s="124">
        <v>2.2120000000000002</v>
      </c>
      <c r="CH9" s="124">
        <v>2.0910000000000002</v>
      </c>
      <c r="CI9" s="124">
        <v>2.117</v>
      </c>
      <c r="CJ9" s="124">
        <v>2.0819999999999999</v>
      </c>
      <c r="CK9" s="124">
        <v>1.889</v>
      </c>
      <c r="CL9" s="124">
        <v>1.962</v>
      </c>
      <c r="CM9" s="124">
        <v>1.853</v>
      </c>
      <c r="CN9" s="124">
        <v>1.1220000000000001</v>
      </c>
      <c r="CO9" s="124">
        <v>1.085</v>
      </c>
      <c r="CP9" s="124">
        <v>0.93500000000000005</v>
      </c>
      <c r="CQ9" s="124">
        <v>0.96499999999999997</v>
      </c>
      <c r="CR9" s="124">
        <v>0.92300000000000004</v>
      </c>
    </row>
    <row r="10" spans="1:96" s="18" customFormat="1" ht="16">
      <c r="A10" s="30" t="s">
        <v>6</v>
      </c>
      <c r="B10" s="124">
        <v>1.2789999999999999</v>
      </c>
      <c r="C10" s="124">
        <v>1.099</v>
      </c>
      <c r="D10" s="124">
        <v>1.0369999999999999</v>
      </c>
      <c r="E10" s="124">
        <v>0.94199999999999995</v>
      </c>
      <c r="F10" s="124">
        <v>1.1299999999999999</v>
      </c>
      <c r="G10" s="29"/>
      <c r="H10" s="30" t="s">
        <v>6</v>
      </c>
      <c r="I10" s="124">
        <v>1.1579999999999999</v>
      </c>
      <c r="J10" s="124">
        <v>1.0640000000000001</v>
      </c>
      <c r="K10" s="124">
        <v>1.125</v>
      </c>
      <c r="L10" s="37">
        <v>1.028</v>
      </c>
      <c r="M10" s="124">
        <v>1.0720000000000001</v>
      </c>
      <c r="N10" s="124">
        <v>0.97399999999999998</v>
      </c>
      <c r="O10" s="124">
        <v>1.022</v>
      </c>
      <c r="P10" s="124">
        <v>0.999</v>
      </c>
      <c r="Q10" s="124">
        <v>1.0669999999999999</v>
      </c>
      <c r="R10" s="124">
        <v>1.129</v>
      </c>
      <c r="S10" s="25"/>
      <c r="T10" s="30" t="s">
        <v>6</v>
      </c>
      <c r="U10" s="124">
        <v>1.2709999999999999</v>
      </c>
      <c r="V10" s="124">
        <v>1.224</v>
      </c>
      <c r="W10" s="124">
        <v>1.2529999999999999</v>
      </c>
      <c r="X10" s="124">
        <v>1.1639999999999999</v>
      </c>
      <c r="Y10" s="124">
        <v>1.212</v>
      </c>
      <c r="Z10" s="124">
        <v>1.246</v>
      </c>
      <c r="AA10" s="124">
        <v>1.236</v>
      </c>
      <c r="AB10" s="124">
        <v>1.1399999999999999</v>
      </c>
      <c r="AC10" s="124">
        <v>1.204</v>
      </c>
      <c r="AD10" s="124">
        <v>1.1879999999999999</v>
      </c>
      <c r="AE10" s="124">
        <v>1.194</v>
      </c>
      <c r="AF10" s="124">
        <v>1.246</v>
      </c>
      <c r="AG10" s="124">
        <v>1.2490000000000001</v>
      </c>
      <c r="AH10" s="124">
        <v>1.1870000000000001</v>
      </c>
      <c r="AI10" s="124">
        <v>1.2210000000000001</v>
      </c>
      <c r="AJ10" s="25"/>
      <c r="AK10" s="30" t="s">
        <v>6</v>
      </c>
      <c r="AL10" s="37">
        <v>1.141</v>
      </c>
      <c r="AM10" s="124">
        <v>1.1020000000000001</v>
      </c>
      <c r="AN10" s="124">
        <v>1.0269999999999999</v>
      </c>
      <c r="AO10" s="124">
        <v>1.0589999999999999</v>
      </c>
      <c r="AP10" s="124">
        <v>1.0009999999999999</v>
      </c>
      <c r="AQ10" s="124">
        <v>1.0649999999999999</v>
      </c>
      <c r="AR10" s="124">
        <v>0.98299999999999998</v>
      </c>
      <c r="AS10" s="124">
        <v>1.1080000000000001</v>
      </c>
      <c r="AT10" s="124">
        <v>1.012</v>
      </c>
      <c r="AU10" s="124">
        <v>1.077</v>
      </c>
      <c r="AV10" s="124">
        <v>1.014</v>
      </c>
      <c r="AW10" s="124">
        <v>0.92200000000000004</v>
      </c>
      <c r="AX10" s="124">
        <v>1.1000000000000001</v>
      </c>
      <c r="AY10" s="124">
        <v>1.034</v>
      </c>
      <c r="AZ10" s="124">
        <v>1.153</v>
      </c>
      <c r="BA10" s="25"/>
      <c r="BB10" s="30" t="s">
        <v>6</v>
      </c>
      <c r="BC10" s="124">
        <v>1.1879999999999999</v>
      </c>
      <c r="BD10" s="124">
        <v>1.115</v>
      </c>
      <c r="BE10" s="124">
        <v>1.081</v>
      </c>
      <c r="BF10" s="124">
        <v>0.97899999999999998</v>
      </c>
      <c r="BG10" s="124">
        <v>1.0549999999999999</v>
      </c>
      <c r="BH10" s="124">
        <v>1.1140000000000001</v>
      </c>
      <c r="BI10" s="124">
        <v>1.075</v>
      </c>
      <c r="BJ10" s="124">
        <v>1.0529999999999999</v>
      </c>
      <c r="BK10" s="124">
        <v>1.0469999999999999</v>
      </c>
      <c r="BL10" s="124">
        <v>1.2090000000000001</v>
      </c>
      <c r="BN10" s="30" t="s">
        <v>6</v>
      </c>
      <c r="BO10" s="124">
        <v>1.135</v>
      </c>
      <c r="BP10" s="124">
        <v>1.089</v>
      </c>
      <c r="BQ10" s="124">
        <v>1.0900000000000001</v>
      </c>
      <c r="BR10" s="124">
        <v>0.97599999999999998</v>
      </c>
      <c r="BS10" s="124">
        <v>0.92200000000000004</v>
      </c>
      <c r="BT10" s="124">
        <v>0.95199999999999996</v>
      </c>
      <c r="BU10" s="124">
        <v>0.95099999999999996</v>
      </c>
      <c r="BV10" s="124">
        <v>0.93</v>
      </c>
      <c r="BW10" s="124">
        <v>0.93899999999999995</v>
      </c>
      <c r="BX10" s="124">
        <v>0.92300000000000004</v>
      </c>
      <c r="BY10" s="124">
        <v>0.92300000000000004</v>
      </c>
      <c r="BZ10" s="124">
        <v>1.2649999999999999</v>
      </c>
      <c r="CA10" s="124">
        <v>0.95199999999999996</v>
      </c>
      <c r="CB10" s="124">
        <v>0.94699999999999995</v>
      </c>
      <c r="CC10" s="124">
        <v>0.94799999999999995</v>
      </c>
      <c r="CD10" s="35">
        <v>1.0389999999999999</v>
      </c>
      <c r="CE10" s="124">
        <v>0.97099999999999997</v>
      </c>
      <c r="CF10" s="124">
        <v>1.0289999999999999</v>
      </c>
      <c r="CG10" s="124">
        <v>0.96</v>
      </c>
      <c r="CH10" s="124">
        <v>1.081</v>
      </c>
      <c r="CI10" s="124">
        <v>1.0509999999999999</v>
      </c>
      <c r="CJ10" s="124">
        <v>1.1419999999999999</v>
      </c>
      <c r="CK10" s="124">
        <v>1.083</v>
      </c>
      <c r="CL10" s="124">
        <v>1.004</v>
      </c>
      <c r="CM10" s="124">
        <v>1.1579999999999999</v>
      </c>
      <c r="CN10" s="124">
        <v>1.101</v>
      </c>
      <c r="CO10" s="124">
        <v>1.129</v>
      </c>
      <c r="CP10" s="124">
        <v>1.1719999999999999</v>
      </c>
      <c r="CQ10" s="124">
        <v>1.1839999999999999</v>
      </c>
      <c r="CR10" s="124">
        <v>1.1819999999999999</v>
      </c>
    </row>
    <row r="11" spans="1:96" s="18" customFormat="1" ht="16">
      <c r="A11" s="28" t="s">
        <v>5</v>
      </c>
      <c r="B11" s="124" t="s">
        <v>92</v>
      </c>
      <c r="C11" s="124" t="s">
        <v>92</v>
      </c>
      <c r="D11" s="124" t="s">
        <v>92</v>
      </c>
      <c r="E11" s="124" t="s">
        <v>92</v>
      </c>
      <c r="F11" s="124" t="s">
        <v>92</v>
      </c>
      <c r="G11" s="29"/>
      <c r="H11" s="28" t="s">
        <v>5</v>
      </c>
      <c r="I11" s="124" t="s">
        <v>92</v>
      </c>
      <c r="J11" s="124" t="s">
        <v>92</v>
      </c>
      <c r="K11" s="124" t="s">
        <v>92</v>
      </c>
      <c r="L11" s="37" t="s">
        <v>92</v>
      </c>
      <c r="M11" s="124" t="s">
        <v>92</v>
      </c>
      <c r="N11" s="124" t="s">
        <v>92</v>
      </c>
      <c r="O11" s="124" t="s">
        <v>92</v>
      </c>
      <c r="P11" s="124" t="s">
        <v>92</v>
      </c>
      <c r="Q11" s="124" t="s">
        <v>92</v>
      </c>
      <c r="R11" s="124" t="s">
        <v>92</v>
      </c>
      <c r="S11" s="25"/>
      <c r="T11" s="28" t="s">
        <v>5</v>
      </c>
      <c r="U11" s="124" t="s">
        <v>92</v>
      </c>
      <c r="V11" s="124" t="s">
        <v>92</v>
      </c>
      <c r="W11" s="124">
        <v>0.112</v>
      </c>
      <c r="X11" s="124" t="s">
        <v>92</v>
      </c>
      <c r="Y11" s="124" t="s">
        <v>92</v>
      </c>
      <c r="Z11" s="124">
        <v>8.5000000000000006E-2</v>
      </c>
      <c r="AA11" s="124" t="s">
        <v>92</v>
      </c>
      <c r="AB11" s="124" t="s">
        <v>92</v>
      </c>
      <c r="AC11" s="124" t="s">
        <v>92</v>
      </c>
      <c r="AD11" s="124" t="s">
        <v>92</v>
      </c>
      <c r="AE11" s="124" t="s">
        <v>92</v>
      </c>
      <c r="AF11" s="124" t="s">
        <v>92</v>
      </c>
      <c r="AG11" s="124" t="s">
        <v>92</v>
      </c>
      <c r="AH11" s="124" t="s">
        <v>92</v>
      </c>
      <c r="AI11" s="124">
        <v>8.2000000000000003E-2</v>
      </c>
      <c r="AJ11" s="25"/>
      <c r="AK11" s="28" t="s">
        <v>5</v>
      </c>
      <c r="AL11" s="37" t="s">
        <v>92</v>
      </c>
      <c r="AM11" s="124" t="s">
        <v>92</v>
      </c>
      <c r="AN11" s="124" t="s">
        <v>92</v>
      </c>
      <c r="AO11" s="124" t="s">
        <v>92</v>
      </c>
      <c r="AP11" s="124">
        <v>8.1000000000000003E-2</v>
      </c>
      <c r="AQ11" s="124" t="s">
        <v>92</v>
      </c>
      <c r="AR11" s="124">
        <v>8.5999999999999993E-2</v>
      </c>
      <c r="AS11" s="124" t="s">
        <v>92</v>
      </c>
      <c r="AT11" s="124" t="s">
        <v>92</v>
      </c>
      <c r="AU11" s="124" t="s">
        <v>92</v>
      </c>
      <c r="AV11" s="124" t="s">
        <v>92</v>
      </c>
      <c r="AW11" s="124" t="s">
        <v>92</v>
      </c>
      <c r="AX11" s="124" t="s">
        <v>92</v>
      </c>
      <c r="AY11" s="124" t="s">
        <v>92</v>
      </c>
      <c r="AZ11" s="124" t="s">
        <v>92</v>
      </c>
      <c r="BA11" s="25"/>
      <c r="BB11" s="28" t="s">
        <v>5</v>
      </c>
      <c r="BC11" s="124" t="s">
        <v>92</v>
      </c>
      <c r="BD11" s="124" t="s">
        <v>92</v>
      </c>
      <c r="BE11" s="124" t="s">
        <v>92</v>
      </c>
      <c r="BF11" s="124" t="s">
        <v>92</v>
      </c>
      <c r="BG11" s="124" t="s">
        <v>92</v>
      </c>
      <c r="BH11" s="124" t="s">
        <v>92</v>
      </c>
      <c r="BI11" s="124" t="s">
        <v>92</v>
      </c>
      <c r="BJ11" s="124" t="s">
        <v>92</v>
      </c>
      <c r="BK11" s="124" t="s">
        <v>92</v>
      </c>
      <c r="BL11" s="124" t="s">
        <v>92</v>
      </c>
      <c r="BN11" s="28" t="s">
        <v>5</v>
      </c>
      <c r="BO11" s="124" t="s">
        <v>92</v>
      </c>
      <c r="BP11" s="124" t="s">
        <v>92</v>
      </c>
      <c r="BQ11" s="124" t="s">
        <v>92</v>
      </c>
      <c r="BR11" s="124" t="s">
        <v>92</v>
      </c>
      <c r="BS11" s="124" t="s">
        <v>92</v>
      </c>
      <c r="BT11" s="124" t="s">
        <v>92</v>
      </c>
      <c r="BU11" s="124" t="s">
        <v>92</v>
      </c>
      <c r="BV11" s="124" t="s">
        <v>92</v>
      </c>
      <c r="BW11" s="124" t="s">
        <v>92</v>
      </c>
      <c r="BX11" s="124" t="s">
        <v>92</v>
      </c>
      <c r="BY11" s="124" t="s">
        <v>92</v>
      </c>
      <c r="BZ11" s="124" t="s">
        <v>92</v>
      </c>
      <c r="CA11" s="124">
        <v>7.9000000000000001E-2</v>
      </c>
      <c r="CB11" s="124" t="s">
        <v>92</v>
      </c>
      <c r="CC11" s="124" t="s">
        <v>92</v>
      </c>
      <c r="CD11" s="35">
        <v>8.2000000000000003E-2</v>
      </c>
      <c r="CE11" s="124" t="s">
        <v>92</v>
      </c>
      <c r="CF11" s="124">
        <v>0.08</v>
      </c>
      <c r="CG11" s="124" t="s">
        <v>92</v>
      </c>
      <c r="CH11" s="124">
        <v>9.1999999999999998E-2</v>
      </c>
      <c r="CI11" s="124" t="s">
        <v>92</v>
      </c>
      <c r="CJ11" s="124" t="s">
        <v>92</v>
      </c>
      <c r="CK11" s="124" t="s">
        <v>92</v>
      </c>
      <c r="CL11" s="124">
        <v>9.9000000000000005E-2</v>
      </c>
      <c r="CM11" s="124" t="s">
        <v>92</v>
      </c>
      <c r="CN11" s="124" t="s">
        <v>92</v>
      </c>
      <c r="CO11" s="124" t="s">
        <v>92</v>
      </c>
      <c r="CP11" s="124" t="s">
        <v>92</v>
      </c>
      <c r="CQ11" s="124" t="s">
        <v>92</v>
      </c>
      <c r="CR11" s="124" t="s">
        <v>92</v>
      </c>
    </row>
    <row r="12" spans="1:96" s="18" customFormat="1" ht="16">
      <c r="A12" s="28" t="s">
        <v>3</v>
      </c>
      <c r="B12" s="124">
        <v>17.032</v>
      </c>
      <c r="C12" s="124">
        <v>15.518000000000001</v>
      </c>
      <c r="D12" s="124">
        <v>15.356999999999999</v>
      </c>
      <c r="E12" s="124">
        <v>15.364000000000001</v>
      </c>
      <c r="F12" s="124">
        <v>15.577</v>
      </c>
      <c r="G12" s="29"/>
      <c r="H12" s="28" t="s">
        <v>3</v>
      </c>
      <c r="I12" s="124">
        <v>16.998000000000001</v>
      </c>
      <c r="J12" s="124">
        <v>17.067</v>
      </c>
      <c r="K12" s="124">
        <v>15.727</v>
      </c>
      <c r="L12" s="37">
        <v>15.33</v>
      </c>
      <c r="M12" s="124">
        <v>15.682</v>
      </c>
      <c r="N12" s="124">
        <v>15.454000000000001</v>
      </c>
      <c r="O12" s="124">
        <v>15.574999999999999</v>
      </c>
      <c r="P12" s="124">
        <v>15.492000000000001</v>
      </c>
      <c r="Q12" s="124">
        <v>15.618</v>
      </c>
      <c r="R12" s="124">
        <v>15.82</v>
      </c>
      <c r="S12" s="25"/>
      <c r="T12" s="28" t="s">
        <v>3</v>
      </c>
      <c r="U12" s="124">
        <v>15.608000000000001</v>
      </c>
      <c r="V12" s="124">
        <v>15.55</v>
      </c>
      <c r="W12" s="124">
        <v>15.866</v>
      </c>
      <c r="X12" s="124">
        <v>15.811999999999999</v>
      </c>
      <c r="Y12" s="124">
        <v>15.523</v>
      </c>
      <c r="Z12" s="124">
        <v>15.811999999999999</v>
      </c>
      <c r="AA12" s="124">
        <v>15.494999999999999</v>
      </c>
      <c r="AB12" s="124">
        <v>15.228999999999999</v>
      </c>
      <c r="AC12" s="124">
        <v>15.489000000000001</v>
      </c>
      <c r="AD12" s="124">
        <v>15.494999999999999</v>
      </c>
      <c r="AE12" s="124">
        <v>15.379</v>
      </c>
      <c r="AF12" s="124">
        <v>15.459</v>
      </c>
      <c r="AG12" s="124">
        <v>15.673999999999999</v>
      </c>
      <c r="AH12" s="124">
        <v>15.53</v>
      </c>
      <c r="AI12" s="124">
        <v>15.477</v>
      </c>
      <c r="AJ12" s="25"/>
      <c r="AK12" s="28" t="s">
        <v>3</v>
      </c>
      <c r="AL12" s="37">
        <v>16.713000000000001</v>
      </c>
      <c r="AM12" s="124">
        <v>16.878</v>
      </c>
      <c r="AN12" s="124">
        <v>16.657</v>
      </c>
      <c r="AO12" s="124">
        <v>16.204000000000001</v>
      </c>
      <c r="AP12" s="124">
        <v>16.056000000000001</v>
      </c>
      <c r="AQ12" s="124">
        <v>15.882</v>
      </c>
      <c r="AR12" s="124">
        <v>15.717000000000001</v>
      </c>
      <c r="AS12" s="124">
        <v>15.824</v>
      </c>
      <c r="AT12" s="124">
        <v>15.691000000000001</v>
      </c>
      <c r="AU12" s="124">
        <v>15.500999999999999</v>
      </c>
      <c r="AV12" s="124">
        <v>15.52</v>
      </c>
      <c r="AW12" s="124">
        <v>15.397</v>
      </c>
      <c r="AX12" s="124">
        <v>15.584</v>
      </c>
      <c r="AY12" s="124">
        <v>15.625999999999999</v>
      </c>
      <c r="AZ12" s="124">
        <v>16.923999999999999</v>
      </c>
      <c r="BA12" s="25"/>
      <c r="BB12" s="28" t="s">
        <v>3</v>
      </c>
      <c r="BC12" s="124">
        <v>16.91</v>
      </c>
      <c r="BD12" s="124">
        <v>16.782</v>
      </c>
      <c r="BE12" s="124">
        <v>16.460999999999999</v>
      </c>
      <c r="BF12" s="124">
        <v>16.02</v>
      </c>
      <c r="BG12" s="124">
        <v>16.140999999999998</v>
      </c>
      <c r="BH12" s="124">
        <v>16.004000000000001</v>
      </c>
      <c r="BI12" s="124">
        <v>15.555</v>
      </c>
      <c r="BJ12" s="124">
        <v>15.891</v>
      </c>
      <c r="BK12" s="124">
        <v>16.625</v>
      </c>
      <c r="BL12" s="124">
        <v>16.733000000000001</v>
      </c>
      <c r="BN12" s="28" t="s">
        <v>3</v>
      </c>
      <c r="BO12" s="124">
        <v>16.375</v>
      </c>
      <c r="BP12" s="124">
        <v>16.689</v>
      </c>
      <c r="BQ12" s="124">
        <v>16.498000000000001</v>
      </c>
      <c r="BR12" s="124">
        <v>15.182</v>
      </c>
      <c r="BS12" s="124">
        <v>15.193</v>
      </c>
      <c r="BT12" s="124">
        <v>15.228999999999999</v>
      </c>
      <c r="BU12" s="124">
        <v>15.198</v>
      </c>
      <c r="BV12" s="124">
        <v>15.108000000000001</v>
      </c>
      <c r="BW12" s="124">
        <v>15.336</v>
      </c>
      <c r="BX12" s="124">
        <v>15.266999999999999</v>
      </c>
      <c r="BY12" s="124">
        <v>15.319000000000001</v>
      </c>
      <c r="BZ12" s="124">
        <v>15.417</v>
      </c>
      <c r="CA12" s="124">
        <v>15.512</v>
      </c>
      <c r="CB12" s="124">
        <v>15.36</v>
      </c>
      <c r="CC12" s="124">
        <v>15.317</v>
      </c>
      <c r="CD12" s="35">
        <v>15.24</v>
      </c>
      <c r="CE12" s="124">
        <v>15.254</v>
      </c>
      <c r="CF12" s="124">
        <v>15.345000000000001</v>
      </c>
      <c r="CG12" s="124">
        <v>15.337999999999999</v>
      </c>
      <c r="CH12" s="124">
        <v>15.276999999999999</v>
      </c>
      <c r="CI12" s="124">
        <v>15.449</v>
      </c>
      <c r="CJ12" s="124">
        <v>15.388</v>
      </c>
      <c r="CK12" s="124">
        <v>15.927</v>
      </c>
      <c r="CL12" s="124">
        <v>15.769</v>
      </c>
      <c r="CM12" s="124">
        <v>15.923999999999999</v>
      </c>
      <c r="CN12" s="124">
        <v>16.780999999999999</v>
      </c>
      <c r="CO12" s="124">
        <v>16.744</v>
      </c>
      <c r="CP12" s="124">
        <v>16.893000000000001</v>
      </c>
      <c r="CQ12" s="124">
        <v>16.841000000000001</v>
      </c>
      <c r="CR12" s="124">
        <v>16.754999999999999</v>
      </c>
    </row>
    <row r="13" spans="1:96" s="18" customFormat="1" ht="16">
      <c r="A13" s="28" t="s">
        <v>4</v>
      </c>
      <c r="B13" s="124">
        <v>22.952999999999999</v>
      </c>
      <c r="C13" s="124">
        <v>21.167999999999999</v>
      </c>
      <c r="D13" s="124">
        <v>20.824000000000002</v>
      </c>
      <c r="E13" s="124">
        <v>20.849</v>
      </c>
      <c r="F13" s="124">
        <v>21.12</v>
      </c>
      <c r="G13" s="29"/>
      <c r="H13" s="28" t="s">
        <v>4</v>
      </c>
      <c r="I13" s="124">
        <v>23.143000000000001</v>
      </c>
      <c r="J13" s="124">
        <v>23.134</v>
      </c>
      <c r="K13" s="124">
        <v>21.379000000000001</v>
      </c>
      <c r="L13" s="37">
        <v>20.821999999999999</v>
      </c>
      <c r="M13" s="124">
        <v>21.141999999999999</v>
      </c>
      <c r="N13" s="124">
        <v>21.012</v>
      </c>
      <c r="O13" s="124">
        <v>21.126999999999999</v>
      </c>
      <c r="P13" s="124">
        <v>21.024999999999999</v>
      </c>
      <c r="Q13" s="124">
        <v>21.007999999999999</v>
      </c>
      <c r="R13" s="124">
        <v>21.375</v>
      </c>
      <c r="S13" s="25"/>
      <c r="T13" s="28" t="s">
        <v>4</v>
      </c>
      <c r="U13" s="124">
        <v>21.715</v>
      </c>
      <c r="V13" s="124">
        <v>21.538</v>
      </c>
      <c r="W13" s="124">
        <v>21.815999999999999</v>
      </c>
      <c r="X13" s="124">
        <v>21.888000000000002</v>
      </c>
      <c r="Y13" s="124">
        <v>21.672000000000001</v>
      </c>
      <c r="Z13" s="124">
        <v>21.367000000000001</v>
      </c>
      <c r="AA13" s="124">
        <v>21.539000000000001</v>
      </c>
      <c r="AB13" s="124">
        <v>21.198</v>
      </c>
      <c r="AC13" s="124">
        <v>21.25</v>
      </c>
      <c r="AD13" s="124">
        <v>21.384</v>
      </c>
      <c r="AE13" s="124">
        <v>21.146999999999998</v>
      </c>
      <c r="AF13" s="124">
        <v>21.326000000000001</v>
      </c>
      <c r="AG13" s="124">
        <v>21.332999999999998</v>
      </c>
      <c r="AH13" s="124">
        <v>21.399000000000001</v>
      </c>
      <c r="AI13" s="124">
        <v>21.274000000000001</v>
      </c>
      <c r="AJ13" s="25"/>
      <c r="AK13" s="28" t="s">
        <v>4</v>
      </c>
      <c r="AL13" s="37">
        <v>23.155000000000001</v>
      </c>
      <c r="AM13" s="124">
        <v>23.314</v>
      </c>
      <c r="AN13" s="124">
        <v>23.231000000000002</v>
      </c>
      <c r="AO13" s="124">
        <v>22.692</v>
      </c>
      <c r="AP13" s="124">
        <v>22.352</v>
      </c>
      <c r="AQ13" s="124">
        <v>22.018999999999998</v>
      </c>
      <c r="AR13" s="124">
        <v>21.574999999999999</v>
      </c>
      <c r="AS13" s="124">
        <v>21.87</v>
      </c>
      <c r="AT13" s="124">
        <v>21.698</v>
      </c>
      <c r="AU13" s="124">
        <v>21.359000000000002</v>
      </c>
      <c r="AV13" s="124">
        <v>21.216999999999999</v>
      </c>
      <c r="AW13" s="124">
        <v>21.29</v>
      </c>
      <c r="AX13" s="124">
        <v>21.524000000000001</v>
      </c>
      <c r="AY13" s="124">
        <v>21.506</v>
      </c>
      <c r="AZ13" s="124">
        <v>23.279</v>
      </c>
      <c r="BA13" s="25"/>
      <c r="BB13" s="28" t="s">
        <v>4</v>
      </c>
      <c r="BC13" s="124">
        <v>23.183</v>
      </c>
      <c r="BD13" s="124">
        <v>23.184000000000001</v>
      </c>
      <c r="BE13" s="124">
        <v>22.725000000000001</v>
      </c>
      <c r="BF13" s="124">
        <v>22.138999999999999</v>
      </c>
      <c r="BG13" s="124">
        <v>22.016999999999999</v>
      </c>
      <c r="BH13" s="124">
        <v>22.082000000000001</v>
      </c>
      <c r="BI13" s="124">
        <v>21.571999999999999</v>
      </c>
      <c r="BJ13" s="124">
        <v>22.216999999999999</v>
      </c>
      <c r="BK13" s="124">
        <v>22.834</v>
      </c>
      <c r="BL13" s="124">
        <v>23.25</v>
      </c>
      <c r="BN13" s="28" t="s">
        <v>4</v>
      </c>
      <c r="BO13" s="124">
        <v>22.542999999999999</v>
      </c>
      <c r="BP13" s="124">
        <v>22.663</v>
      </c>
      <c r="BQ13" s="124">
        <v>22.651</v>
      </c>
      <c r="BR13" s="124">
        <v>20.864999999999998</v>
      </c>
      <c r="BS13" s="124">
        <v>20.763999999999999</v>
      </c>
      <c r="BT13" s="124">
        <v>20.867000000000001</v>
      </c>
      <c r="BU13" s="124">
        <v>20.85</v>
      </c>
      <c r="BV13" s="124">
        <v>20.818000000000001</v>
      </c>
      <c r="BW13" s="124">
        <v>20.818999999999999</v>
      </c>
      <c r="BX13" s="124">
        <v>20.913</v>
      </c>
      <c r="BY13" s="124">
        <v>21.033000000000001</v>
      </c>
      <c r="BZ13" s="124">
        <v>20.283999999999999</v>
      </c>
      <c r="CA13" s="124">
        <v>20.934000000000001</v>
      </c>
      <c r="CB13" s="124">
        <v>20.893999999999998</v>
      </c>
      <c r="CC13" s="124">
        <v>20.832000000000001</v>
      </c>
      <c r="CD13" s="35">
        <v>20.832999999999998</v>
      </c>
      <c r="CE13" s="124">
        <v>20.939</v>
      </c>
      <c r="CF13" s="124">
        <v>21.004000000000001</v>
      </c>
      <c r="CG13" s="124">
        <v>20.916</v>
      </c>
      <c r="CH13" s="124">
        <v>21.004000000000001</v>
      </c>
      <c r="CI13" s="124">
        <v>21.155000000000001</v>
      </c>
      <c r="CJ13" s="124">
        <v>21.254999999999999</v>
      </c>
      <c r="CK13" s="124">
        <v>21.669</v>
      </c>
      <c r="CL13" s="124">
        <v>21.757999999999999</v>
      </c>
      <c r="CM13" s="124">
        <v>21.661000000000001</v>
      </c>
      <c r="CN13" s="124">
        <v>22.981999999999999</v>
      </c>
      <c r="CO13" s="124">
        <v>22.939</v>
      </c>
      <c r="CP13" s="124">
        <v>22.975000000000001</v>
      </c>
      <c r="CQ13" s="124">
        <v>22.876000000000001</v>
      </c>
      <c r="CR13" s="124">
        <v>22.927</v>
      </c>
    </row>
    <row r="14" spans="1:96" s="18" customFormat="1" ht="16">
      <c r="A14" s="28" t="s">
        <v>7</v>
      </c>
      <c r="B14" s="124" t="s">
        <v>92</v>
      </c>
      <c r="C14" s="124" t="s">
        <v>92</v>
      </c>
      <c r="D14" s="124" t="s">
        <v>92</v>
      </c>
      <c r="E14" s="124" t="s">
        <v>92</v>
      </c>
      <c r="F14" s="124" t="s">
        <v>92</v>
      </c>
      <c r="G14" s="29"/>
      <c r="H14" s="28" t="s">
        <v>7</v>
      </c>
      <c r="I14" s="124" t="s">
        <v>92</v>
      </c>
      <c r="J14" s="124" t="s">
        <v>92</v>
      </c>
      <c r="K14" s="124" t="s">
        <v>92</v>
      </c>
      <c r="L14" s="37" t="s">
        <v>92</v>
      </c>
      <c r="M14" s="124" t="s">
        <v>92</v>
      </c>
      <c r="N14" s="124" t="s">
        <v>92</v>
      </c>
      <c r="O14" s="124" t="s">
        <v>92</v>
      </c>
      <c r="P14" s="124" t="s">
        <v>92</v>
      </c>
      <c r="Q14" s="124" t="s">
        <v>92</v>
      </c>
      <c r="R14" s="124" t="s">
        <v>92</v>
      </c>
      <c r="S14" s="25"/>
      <c r="T14" s="28" t="s">
        <v>7</v>
      </c>
      <c r="U14" s="124" t="s">
        <v>92</v>
      </c>
      <c r="V14" s="124" t="s">
        <v>92</v>
      </c>
      <c r="W14" s="124" t="s">
        <v>92</v>
      </c>
      <c r="X14" s="124" t="s">
        <v>92</v>
      </c>
      <c r="Y14" s="124" t="s">
        <v>92</v>
      </c>
      <c r="Z14" s="124" t="s">
        <v>92</v>
      </c>
      <c r="AA14" s="124" t="s">
        <v>92</v>
      </c>
      <c r="AB14" s="124" t="s">
        <v>92</v>
      </c>
      <c r="AC14" s="124" t="s">
        <v>92</v>
      </c>
      <c r="AD14" s="124" t="s">
        <v>92</v>
      </c>
      <c r="AE14" s="124" t="s">
        <v>92</v>
      </c>
      <c r="AF14" s="124" t="s">
        <v>92</v>
      </c>
      <c r="AG14" s="124" t="s">
        <v>92</v>
      </c>
      <c r="AH14" s="124" t="s">
        <v>92</v>
      </c>
      <c r="AI14" s="124" t="s">
        <v>92</v>
      </c>
      <c r="AJ14" s="25"/>
      <c r="AK14" s="28" t="s">
        <v>7</v>
      </c>
      <c r="AL14" s="37" t="s">
        <v>92</v>
      </c>
      <c r="AM14" s="124" t="s">
        <v>92</v>
      </c>
      <c r="AN14" s="124" t="s">
        <v>92</v>
      </c>
      <c r="AO14" s="124" t="s">
        <v>92</v>
      </c>
      <c r="AP14" s="124" t="s">
        <v>92</v>
      </c>
      <c r="AQ14" s="124" t="s">
        <v>92</v>
      </c>
      <c r="AR14" s="124" t="s">
        <v>92</v>
      </c>
      <c r="AS14" s="124" t="s">
        <v>92</v>
      </c>
      <c r="AT14" s="124" t="s">
        <v>92</v>
      </c>
      <c r="AU14" s="124" t="s">
        <v>92</v>
      </c>
      <c r="AV14" s="124" t="s">
        <v>92</v>
      </c>
      <c r="AW14" s="124" t="s">
        <v>92</v>
      </c>
      <c r="AX14" s="124" t="s">
        <v>92</v>
      </c>
      <c r="AY14" s="124" t="s">
        <v>92</v>
      </c>
      <c r="AZ14" s="124" t="s">
        <v>92</v>
      </c>
      <c r="BA14" s="25"/>
      <c r="BB14" s="28" t="s">
        <v>7</v>
      </c>
      <c r="BC14" s="124" t="s">
        <v>92</v>
      </c>
      <c r="BD14" s="124" t="s">
        <v>92</v>
      </c>
      <c r="BE14" s="124" t="s">
        <v>92</v>
      </c>
      <c r="BF14" s="124" t="s">
        <v>92</v>
      </c>
      <c r="BG14" s="124" t="s">
        <v>92</v>
      </c>
      <c r="BH14" s="124" t="s">
        <v>92</v>
      </c>
      <c r="BI14" s="124">
        <v>0.112</v>
      </c>
      <c r="BJ14" s="124" t="s">
        <v>92</v>
      </c>
      <c r="BK14" s="124" t="s">
        <v>92</v>
      </c>
      <c r="BL14" s="124" t="s">
        <v>92</v>
      </c>
      <c r="BN14" s="28" t="s">
        <v>7</v>
      </c>
      <c r="BO14" s="124" t="s">
        <v>92</v>
      </c>
      <c r="BP14" s="124" t="s">
        <v>92</v>
      </c>
      <c r="BQ14" s="124" t="s">
        <v>92</v>
      </c>
      <c r="BR14" s="124" t="s">
        <v>92</v>
      </c>
      <c r="BS14" s="124" t="s">
        <v>92</v>
      </c>
      <c r="BT14" s="124" t="s">
        <v>92</v>
      </c>
      <c r="BU14" s="124" t="s">
        <v>92</v>
      </c>
      <c r="BV14" s="124" t="s">
        <v>92</v>
      </c>
      <c r="BW14" s="124" t="s">
        <v>92</v>
      </c>
      <c r="BX14" s="124" t="s">
        <v>92</v>
      </c>
      <c r="BY14" s="124" t="s">
        <v>92</v>
      </c>
      <c r="BZ14" s="124" t="s">
        <v>92</v>
      </c>
      <c r="CA14" s="124" t="s">
        <v>92</v>
      </c>
      <c r="CB14" s="124" t="s">
        <v>92</v>
      </c>
      <c r="CC14" s="124" t="s">
        <v>92</v>
      </c>
      <c r="CD14" s="35" t="s">
        <v>92</v>
      </c>
      <c r="CE14" s="124" t="s">
        <v>92</v>
      </c>
      <c r="CF14" s="124" t="s">
        <v>92</v>
      </c>
      <c r="CG14" s="124" t="s">
        <v>92</v>
      </c>
      <c r="CH14" s="124" t="s">
        <v>92</v>
      </c>
      <c r="CI14" s="124" t="s">
        <v>92</v>
      </c>
      <c r="CJ14" s="124" t="s">
        <v>92</v>
      </c>
      <c r="CK14" s="124" t="s">
        <v>92</v>
      </c>
      <c r="CL14" s="124" t="s">
        <v>92</v>
      </c>
      <c r="CM14" s="124" t="s">
        <v>92</v>
      </c>
      <c r="CN14" s="124" t="s">
        <v>92</v>
      </c>
      <c r="CO14" s="124" t="s">
        <v>92</v>
      </c>
      <c r="CP14" s="124" t="s">
        <v>92</v>
      </c>
      <c r="CQ14" s="124" t="s">
        <v>92</v>
      </c>
      <c r="CR14" s="124" t="s">
        <v>92</v>
      </c>
    </row>
    <row r="15" spans="1:96" s="18" customFormat="1" ht="18">
      <c r="A15" s="28" t="s">
        <v>75</v>
      </c>
      <c r="B15" s="124">
        <v>1.0680000000000001</v>
      </c>
      <c r="C15" s="124">
        <v>2.0859999999999999</v>
      </c>
      <c r="D15" s="124">
        <v>2.3330000000000002</v>
      </c>
      <c r="E15" s="124">
        <v>2.3370000000000002</v>
      </c>
      <c r="F15" s="124">
        <v>2.0920000000000001</v>
      </c>
      <c r="G15" s="29"/>
      <c r="H15" s="28" t="s">
        <v>75</v>
      </c>
      <c r="I15" s="124">
        <v>1.097</v>
      </c>
      <c r="J15" s="124">
        <v>1.028</v>
      </c>
      <c r="K15" s="124">
        <v>1.9379999999999999</v>
      </c>
      <c r="L15" s="37">
        <v>2.3159999999999998</v>
      </c>
      <c r="M15" s="124">
        <v>2.16</v>
      </c>
      <c r="N15" s="124">
        <v>2.2200000000000002</v>
      </c>
      <c r="O15" s="124">
        <v>2.1989999999999998</v>
      </c>
      <c r="P15" s="124">
        <v>2.1339999999999999</v>
      </c>
      <c r="Q15" s="124">
        <v>2.093</v>
      </c>
      <c r="R15" s="124">
        <v>1.97</v>
      </c>
      <c r="S15" s="25"/>
      <c r="T15" s="28" t="s">
        <v>75</v>
      </c>
      <c r="U15" s="124">
        <v>1.589</v>
      </c>
      <c r="V15" s="124">
        <v>1.657</v>
      </c>
      <c r="W15" s="124">
        <v>1.56</v>
      </c>
      <c r="X15" s="124">
        <v>1.51</v>
      </c>
      <c r="Y15" s="124">
        <v>1.623</v>
      </c>
      <c r="Z15" s="124">
        <v>1.625</v>
      </c>
      <c r="AA15" s="124">
        <v>1.6970000000000001</v>
      </c>
      <c r="AB15" s="124">
        <v>1.897</v>
      </c>
      <c r="AC15" s="124">
        <v>1.883</v>
      </c>
      <c r="AD15" s="124">
        <v>1.77</v>
      </c>
      <c r="AE15" s="124">
        <v>1.9550000000000001</v>
      </c>
      <c r="AF15" s="124">
        <v>1.8160000000000001</v>
      </c>
      <c r="AG15" s="124">
        <v>1.734</v>
      </c>
      <c r="AH15" s="124">
        <v>1.766</v>
      </c>
      <c r="AI15" s="124">
        <v>1.734</v>
      </c>
      <c r="AJ15" s="25"/>
      <c r="AK15" s="28" t="s">
        <v>75</v>
      </c>
      <c r="AL15" s="37">
        <v>0.93500000000000005</v>
      </c>
      <c r="AM15" s="124">
        <v>0.93300000000000005</v>
      </c>
      <c r="AN15" s="124">
        <v>0.98099999999999998</v>
      </c>
      <c r="AO15" s="124">
        <v>1.3120000000000001</v>
      </c>
      <c r="AP15" s="124">
        <v>1.407</v>
      </c>
      <c r="AQ15" s="124">
        <v>1.5149999999999999</v>
      </c>
      <c r="AR15" s="124">
        <v>1.67</v>
      </c>
      <c r="AS15" s="124">
        <v>1.5580000000000001</v>
      </c>
      <c r="AT15" s="124">
        <v>1.5669999999999999</v>
      </c>
      <c r="AU15" s="124">
        <v>1.7509999999999999</v>
      </c>
      <c r="AV15" s="124">
        <v>1.88</v>
      </c>
      <c r="AW15" s="124">
        <v>1.8149999999999999</v>
      </c>
      <c r="AX15" s="124">
        <v>1.77</v>
      </c>
      <c r="AY15" s="124">
        <v>1.69</v>
      </c>
      <c r="AZ15" s="124">
        <v>0.88900000000000001</v>
      </c>
      <c r="BA15" s="25"/>
      <c r="BB15" s="28" t="s">
        <v>75</v>
      </c>
      <c r="BC15" s="124">
        <v>0.94499999999999995</v>
      </c>
      <c r="BD15" s="124">
        <v>1.002</v>
      </c>
      <c r="BE15" s="124">
        <v>1.167</v>
      </c>
      <c r="BF15" s="124">
        <v>1.4990000000000001</v>
      </c>
      <c r="BG15" s="124">
        <v>1.573</v>
      </c>
      <c r="BH15" s="124">
        <v>1.5129999999999999</v>
      </c>
      <c r="BI15" s="124">
        <v>1.68</v>
      </c>
      <c r="BJ15" s="124">
        <v>1.5189999999999999</v>
      </c>
      <c r="BK15" s="124">
        <v>1.1359999999999999</v>
      </c>
      <c r="BL15" s="124">
        <v>0.97599999999999998</v>
      </c>
      <c r="BN15" s="28" t="s">
        <v>75</v>
      </c>
      <c r="BO15" s="124">
        <v>1.0369999999999999</v>
      </c>
      <c r="BP15" s="124">
        <v>1.0649999999999999</v>
      </c>
      <c r="BQ15" s="124">
        <v>1.0580000000000001</v>
      </c>
      <c r="BR15" s="124">
        <v>2.0369999999999999</v>
      </c>
      <c r="BS15" s="124">
        <v>2.0489999999999999</v>
      </c>
      <c r="BT15" s="124">
        <v>2.097</v>
      </c>
      <c r="BU15" s="124">
        <v>2.077</v>
      </c>
      <c r="BV15" s="124">
        <v>2.1059999999999999</v>
      </c>
      <c r="BW15" s="124">
        <v>2.0230000000000001</v>
      </c>
      <c r="BX15" s="124">
        <v>2.08</v>
      </c>
      <c r="BY15" s="124">
        <v>2.093</v>
      </c>
      <c r="BZ15" s="124">
        <v>2.0139999999999998</v>
      </c>
      <c r="CA15" s="124">
        <v>2.097</v>
      </c>
      <c r="CB15" s="124">
        <v>2.0699999999999998</v>
      </c>
      <c r="CC15" s="124">
        <v>2.036</v>
      </c>
      <c r="CD15" s="35">
        <v>2.0630000000000002</v>
      </c>
      <c r="CE15" s="124">
        <v>2.048</v>
      </c>
      <c r="CF15" s="124">
        <v>2.0299999999999998</v>
      </c>
      <c r="CG15" s="124">
        <v>2.0379999999999998</v>
      </c>
      <c r="CH15" s="124">
        <v>1.9159999999999999</v>
      </c>
      <c r="CI15" s="124">
        <v>1.857</v>
      </c>
      <c r="CJ15" s="124">
        <v>1.8140000000000001</v>
      </c>
      <c r="CK15" s="124">
        <v>1.6240000000000001</v>
      </c>
      <c r="CL15" s="124">
        <v>1.601</v>
      </c>
      <c r="CM15" s="124">
        <v>1.62</v>
      </c>
      <c r="CN15" s="124">
        <v>1.0620000000000001</v>
      </c>
      <c r="CO15" s="124">
        <v>0.97799999999999998</v>
      </c>
      <c r="CP15" s="124">
        <v>0.95399999999999996</v>
      </c>
      <c r="CQ15" s="124">
        <v>1.016</v>
      </c>
      <c r="CR15" s="124">
        <v>1.036</v>
      </c>
    </row>
    <row r="16" spans="1:96" s="18" customFormat="1" ht="18">
      <c r="A16" s="28" t="s">
        <v>76</v>
      </c>
      <c r="B16" s="124" t="s">
        <v>92</v>
      </c>
      <c r="C16" s="124" t="s">
        <v>92</v>
      </c>
      <c r="D16" s="124" t="s">
        <v>92</v>
      </c>
      <c r="E16" s="124" t="s">
        <v>92</v>
      </c>
      <c r="F16" s="124" t="s">
        <v>92</v>
      </c>
      <c r="G16" s="29"/>
      <c r="H16" s="28" t="s">
        <v>76</v>
      </c>
      <c r="I16" s="124" t="s">
        <v>92</v>
      </c>
      <c r="J16" s="124">
        <v>1.9E-2</v>
      </c>
      <c r="K16" s="124" t="s">
        <v>92</v>
      </c>
      <c r="L16" s="37" t="s">
        <v>92</v>
      </c>
      <c r="M16" s="124" t="s">
        <v>92</v>
      </c>
      <c r="N16" s="124" t="s">
        <v>92</v>
      </c>
      <c r="O16" s="124" t="s">
        <v>92</v>
      </c>
      <c r="P16" s="124" t="s">
        <v>92</v>
      </c>
      <c r="Q16" s="124" t="s">
        <v>92</v>
      </c>
      <c r="R16" s="124" t="s">
        <v>92</v>
      </c>
      <c r="S16" s="25"/>
      <c r="T16" s="28" t="s">
        <v>76</v>
      </c>
      <c r="U16" s="124" t="s">
        <v>92</v>
      </c>
      <c r="V16" s="124" t="s">
        <v>92</v>
      </c>
      <c r="W16" s="124" t="s">
        <v>92</v>
      </c>
      <c r="X16" s="124" t="s">
        <v>92</v>
      </c>
      <c r="Y16" s="124" t="s">
        <v>92</v>
      </c>
      <c r="Z16" s="124">
        <v>0.02</v>
      </c>
      <c r="AA16" s="124" t="s">
        <v>92</v>
      </c>
      <c r="AB16" s="124" t="s">
        <v>92</v>
      </c>
      <c r="AC16" s="124" t="s">
        <v>92</v>
      </c>
      <c r="AD16" s="124" t="s">
        <v>92</v>
      </c>
      <c r="AE16" s="124" t="s">
        <v>92</v>
      </c>
      <c r="AF16" s="124" t="s">
        <v>92</v>
      </c>
      <c r="AG16" s="124" t="s">
        <v>92</v>
      </c>
      <c r="AH16" s="124" t="s">
        <v>92</v>
      </c>
      <c r="AI16" s="124" t="s">
        <v>92</v>
      </c>
      <c r="AJ16" s="25"/>
      <c r="AK16" s="28" t="s">
        <v>76</v>
      </c>
      <c r="AL16" s="37" t="s">
        <v>92</v>
      </c>
      <c r="AM16" s="124" t="s">
        <v>92</v>
      </c>
      <c r="AN16" s="124" t="s">
        <v>92</v>
      </c>
      <c r="AO16" s="124">
        <v>2.1000000000000001E-2</v>
      </c>
      <c r="AP16" s="124" t="s">
        <v>92</v>
      </c>
      <c r="AQ16" s="124" t="s">
        <v>92</v>
      </c>
      <c r="AR16" s="124" t="s">
        <v>92</v>
      </c>
      <c r="AS16" s="124" t="s">
        <v>92</v>
      </c>
      <c r="AT16" s="124" t="s">
        <v>92</v>
      </c>
      <c r="AU16" s="124" t="s">
        <v>92</v>
      </c>
      <c r="AV16" s="124" t="s">
        <v>92</v>
      </c>
      <c r="AW16" s="124" t="s">
        <v>92</v>
      </c>
      <c r="AX16" s="124" t="s">
        <v>92</v>
      </c>
      <c r="AY16" s="124" t="s">
        <v>92</v>
      </c>
      <c r="AZ16" s="124" t="s">
        <v>92</v>
      </c>
      <c r="BA16" s="25"/>
      <c r="BB16" s="28" t="s">
        <v>76</v>
      </c>
      <c r="BC16" s="124" t="s">
        <v>92</v>
      </c>
      <c r="BD16" s="124" t="s">
        <v>92</v>
      </c>
      <c r="BE16" s="124" t="s">
        <v>92</v>
      </c>
      <c r="BF16" s="124" t="s">
        <v>92</v>
      </c>
      <c r="BG16" s="124" t="s">
        <v>92</v>
      </c>
      <c r="BH16" s="124" t="s">
        <v>92</v>
      </c>
      <c r="BI16" s="124" t="s">
        <v>92</v>
      </c>
      <c r="BJ16" s="124" t="s">
        <v>92</v>
      </c>
      <c r="BK16" s="124" t="s">
        <v>92</v>
      </c>
      <c r="BL16" s="124" t="s">
        <v>92</v>
      </c>
      <c r="BN16" s="28" t="s">
        <v>76</v>
      </c>
      <c r="BO16" s="124" t="s">
        <v>92</v>
      </c>
      <c r="BP16" s="124" t="s">
        <v>92</v>
      </c>
      <c r="BQ16" s="124" t="s">
        <v>92</v>
      </c>
      <c r="BR16" s="124" t="s">
        <v>92</v>
      </c>
      <c r="BS16" s="124" t="s">
        <v>92</v>
      </c>
      <c r="BT16" s="124" t="s">
        <v>92</v>
      </c>
      <c r="BU16" s="124" t="s">
        <v>92</v>
      </c>
      <c r="BV16" s="124" t="s">
        <v>92</v>
      </c>
      <c r="BW16" s="124" t="s">
        <v>92</v>
      </c>
      <c r="BX16" s="124" t="s">
        <v>92</v>
      </c>
      <c r="BY16" s="124">
        <v>2.1999999999999999E-2</v>
      </c>
      <c r="BZ16" s="124" t="s">
        <v>92</v>
      </c>
      <c r="CA16" s="124" t="s">
        <v>92</v>
      </c>
      <c r="CB16" s="124" t="s">
        <v>92</v>
      </c>
      <c r="CC16" s="124" t="s">
        <v>92</v>
      </c>
      <c r="CD16" s="35" t="s">
        <v>92</v>
      </c>
      <c r="CE16" s="124" t="s">
        <v>92</v>
      </c>
      <c r="CF16" s="124" t="s">
        <v>92</v>
      </c>
      <c r="CG16" s="124" t="s">
        <v>92</v>
      </c>
      <c r="CH16" s="124" t="s">
        <v>92</v>
      </c>
      <c r="CI16" s="124" t="s">
        <v>92</v>
      </c>
      <c r="CJ16" s="124" t="s">
        <v>92</v>
      </c>
      <c r="CK16" s="124" t="s">
        <v>92</v>
      </c>
      <c r="CL16" s="124" t="s">
        <v>92</v>
      </c>
      <c r="CM16" s="124" t="s">
        <v>92</v>
      </c>
      <c r="CN16" s="124" t="s">
        <v>92</v>
      </c>
      <c r="CO16" s="124" t="s">
        <v>92</v>
      </c>
      <c r="CP16" s="124" t="s">
        <v>92</v>
      </c>
      <c r="CQ16" s="124" t="s">
        <v>92</v>
      </c>
      <c r="CR16" s="124" t="s">
        <v>92</v>
      </c>
    </row>
    <row r="17" spans="1:96" ht="16">
      <c r="A17" s="28" t="s">
        <v>52</v>
      </c>
      <c r="B17" s="32">
        <f>SUM(B6:B16)</f>
        <v>100.241</v>
      </c>
      <c r="C17" s="32">
        <f t="shared" ref="C17:AI17" si="0">SUM(C6:C16)</f>
        <v>100.092</v>
      </c>
      <c r="D17" s="32">
        <f t="shared" si="0"/>
        <v>100.066</v>
      </c>
      <c r="E17" s="32">
        <f t="shared" si="0"/>
        <v>100.06500000000001</v>
      </c>
      <c r="F17" s="32">
        <f t="shared" si="0"/>
        <v>100.06200000000001</v>
      </c>
      <c r="G17" s="26"/>
      <c r="H17" s="28" t="s">
        <v>52</v>
      </c>
      <c r="I17" s="32">
        <f t="shared" si="0"/>
        <v>100.197</v>
      </c>
      <c r="J17" s="32">
        <f t="shared" si="0"/>
        <v>100.26300000000001</v>
      </c>
      <c r="K17" s="32">
        <f t="shared" si="0"/>
        <v>100.06100000000001</v>
      </c>
      <c r="L17" s="32">
        <f t="shared" si="0"/>
        <v>100.00300000000001</v>
      </c>
      <c r="M17" s="32">
        <f t="shared" si="0"/>
        <v>100.446</v>
      </c>
      <c r="N17" s="32">
        <f t="shared" si="0"/>
        <v>99.980999999999995</v>
      </c>
      <c r="O17" s="32">
        <f t="shared" si="0"/>
        <v>100.188</v>
      </c>
      <c r="P17" s="32">
        <f t="shared" si="0"/>
        <v>100.22699999999999</v>
      </c>
      <c r="Q17" s="32">
        <f t="shared" si="0"/>
        <v>100.35299999999999</v>
      </c>
      <c r="R17" s="32">
        <f t="shared" si="0"/>
        <v>100.32300000000001</v>
      </c>
      <c r="S17" s="26"/>
      <c r="T17" s="28" t="s">
        <v>52</v>
      </c>
      <c r="U17" s="32">
        <f t="shared" si="0"/>
        <v>99.853000000000009</v>
      </c>
      <c r="V17" s="32">
        <f t="shared" si="0"/>
        <v>99.637999999999991</v>
      </c>
      <c r="W17" s="32">
        <f t="shared" si="0"/>
        <v>100.23800000000001</v>
      </c>
      <c r="X17" s="32">
        <f t="shared" si="0"/>
        <v>99.596000000000018</v>
      </c>
      <c r="Y17" s="32">
        <f t="shared" si="0"/>
        <v>99.726000000000013</v>
      </c>
      <c r="Z17" s="32">
        <f t="shared" si="0"/>
        <v>99.559000000000012</v>
      </c>
      <c r="AA17" s="32">
        <f t="shared" si="0"/>
        <v>99.594999999999999</v>
      </c>
      <c r="AB17" s="32">
        <f t="shared" si="0"/>
        <v>99.888999999999996</v>
      </c>
      <c r="AC17" s="32">
        <f t="shared" si="0"/>
        <v>99.679999999999993</v>
      </c>
      <c r="AD17" s="32">
        <f t="shared" si="0"/>
        <v>99.621000000000009</v>
      </c>
      <c r="AE17" s="32">
        <f t="shared" si="0"/>
        <v>99.602999999999994</v>
      </c>
      <c r="AF17" s="32">
        <f t="shared" si="0"/>
        <v>99.75800000000001</v>
      </c>
      <c r="AG17" s="32">
        <f t="shared" si="0"/>
        <v>99.821999999999989</v>
      </c>
      <c r="AH17" s="32">
        <f t="shared" si="0"/>
        <v>100.226</v>
      </c>
      <c r="AI17" s="32">
        <f t="shared" si="0"/>
        <v>100.059</v>
      </c>
      <c r="AJ17" s="26"/>
      <c r="AK17" s="28" t="s">
        <v>52</v>
      </c>
      <c r="AL17" s="32">
        <f t="shared" ref="AL17:BL17" si="1">SUM(AL6:AL16)</f>
        <v>99.078000000000003</v>
      </c>
      <c r="AM17" s="32">
        <f t="shared" si="1"/>
        <v>99.881999999999991</v>
      </c>
      <c r="AN17" s="32">
        <f t="shared" si="1"/>
        <v>99.316000000000003</v>
      </c>
      <c r="AO17" s="32">
        <f t="shared" si="1"/>
        <v>99.619</v>
      </c>
      <c r="AP17" s="32">
        <f t="shared" si="1"/>
        <v>100.01</v>
      </c>
      <c r="AQ17" s="32">
        <f t="shared" si="1"/>
        <v>99.629000000000005</v>
      </c>
      <c r="AR17" s="32">
        <f t="shared" si="1"/>
        <v>99.323000000000008</v>
      </c>
      <c r="AS17" s="32">
        <f t="shared" si="1"/>
        <v>99.87700000000001</v>
      </c>
      <c r="AT17" s="32">
        <f t="shared" si="1"/>
        <v>99.509999999999977</v>
      </c>
      <c r="AU17" s="32">
        <f t="shared" si="1"/>
        <v>99.355999999999995</v>
      </c>
      <c r="AV17" s="32">
        <f t="shared" si="1"/>
        <v>99.617000000000004</v>
      </c>
      <c r="AW17" s="32">
        <f t="shared" si="1"/>
        <v>99.209000000000003</v>
      </c>
      <c r="AX17" s="32">
        <f t="shared" si="1"/>
        <v>99.798999999999992</v>
      </c>
      <c r="AY17" s="32">
        <f t="shared" si="1"/>
        <v>99.426999999999992</v>
      </c>
      <c r="AZ17" s="32">
        <f t="shared" si="1"/>
        <v>100.08799999999999</v>
      </c>
      <c r="BA17" s="26"/>
      <c r="BB17" s="28" t="s">
        <v>52</v>
      </c>
      <c r="BC17" s="32">
        <f t="shared" si="1"/>
        <v>100.00200000000001</v>
      </c>
      <c r="BD17" s="32">
        <f t="shared" si="1"/>
        <v>99.956999999999994</v>
      </c>
      <c r="BE17" s="32">
        <f t="shared" si="1"/>
        <v>99.388000000000005</v>
      </c>
      <c r="BF17" s="32">
        <f t="shared" si="1"/>
        <v>99.324999999999989</v>
      </c>
      <c r="BG17" s="32">
        <f t="shared" si="1"/>
        <v>99.759999999999991</v>
      </c>
      <c r="BH17" s="32">
        <f t="shared" si="1"/>
        <v>100.041</v>
      </c>
      <c r="BI17" s="32">
        <f t="shared" si="1"/>
        <v>99.90100000000001</v>
      </c>
      <c r="BJ17" s="32">
        <f t="shared" si="1"/>
        <v>99.603999999999999</v>
      </c>
      <c r="BK17" s="32">
        <f t="shared" si="1"/>
        <v>99.739000000000004</v>
      </c>
      <c r="BL17" s="32">
        <f t="shared" si="1"/>
        <v>99.587000000000003</v>
      </c>
      <c r="BN17" s="28" t="s">
        <v>52</v>
      </c>
      <c r="BO17" s="32">
        <f t="shared" ref="BO17:CR17" si="2">SUM(BO6:BO16)</f>
        <v>99.102000000000004</v>
      </c>
      <c r="BP17" s="32">
        <f t="shared" si="2"/>
        <v>99.821999999999989</v>
      </c>
      <c r="BQ17" s="32">
        <f t="shared" si="2"/>
        <v>99.68</v>
      </c>
      <c r="BR17" s="32">
        <f t="shared" si="2"/>
        <v>99.411000000000001</v>
      </c>
      <c r="BS17" s="32">
        <f t="shared" si="2"/>
        <v>98.805999999999997</v>
      </c>
      <c r="BT17" s="32">
        <f t="shared" si="2"/>
        <v>99.59</v>
      </c>
      <c r="BU17" s="32">
        <f t="shared" si="2"/>
        <v>99.600999999999999</v>
      </c>
      <c r="BV17" s="32">
        <f t="shared" si="2"/>
        <v>99.591999999999985</v>
      </c>
      <c r="BW17" s="32">
        <f t="shared" si="2"/>
        <v>99.49499999999999</v>
      </c>
      <c r="BX17" s="32">
        <f t="shared" si="2"/>
        <v>99.554999999999993</v>
      </c>
      <c r="BY17" s="32">
        <f t="shared" si="2"/>
        <v>99.361000000000018</v>
      </c>
      <c r="BZ17" s="32">
        <f t="shared" si="2"/>
        <v>98.853999999999999</v>
      </c>
      <c r="CA17" s="32">
        <f t="shared" si="2"/>
        <v>99.658999999999978</v>
      </c>
      <c r="CB17" s="32">
        <f t="shared" si="2"/>
        <v>99.524000000000001</v>
      </c>
      <c r="CC17" s="32">
        <f t="shared" si="2"/>
        <v>99.532999999999987</v>
      </c>
      <c r="CD17" s="32">
        <f t="shared" si="2"/>
        <v>99.695999999999998</v>
      </c>
      <c r="CE17" s="32">
        <f t="shared" si="2"/>
        <v>99.649000000000001</v>
      </c>
      <c r="CF17" s="32">
        <f t="shared" si="2"/>
        <v>99.644000000000005</v>
      </c>
      <c r="CG17" s="32">
        <f t="shared" si="2"/>
        <v>99.432000000000002</v>
      </c>
      <c r="CH17" s="32">
        <f t="shared" si="2"/>
        <v>99.572000000000003</v>
      </c>
      <c r="CI17" s="32">
        <f t="shared" si="2"/>
        <v>99.457999999999998</v>
      </c>
      <c r="CJ17" s="32">
        <f t="shared" si="2"/>
        <v>99.575999999999993</v>
      </c>
      <c r="CK17" s="32">
        <f t="shared" si="2"/>
        <v>99.905999999999992</v>
      </c>
      <c r="CL17" s="32">
        <f t="shared" si="2"/>
        <v>99.385999999999996</v>
      </c>
      <c r="CM17" s="32">
        <f t="shared" si="2"/>
        <v>99.857000000000014</v>
      </c>
      <c r="CN17" s="32">
        <f t="shared" si="2"/>
        <v>99.730999999999995</v>
      </c>
      <c r="CO17" s="32">
        <f t="shared" si="2"/>
        <v>99.693999999999974</v>
      </c>
      <c r="CP17" s="32">
        <f t="shared" si="2"/>
        <v>100.21399999999998</v>
      </c>
      <c r="CQ17" s="32">
        <f t="shared" si="2"/>
        <v>100.04200000000002</v>
      </c>
      <c r="CR17" s="32">
        <f t="shared" si="2"/>
        <v>99.414999999999992</v>
      </c>
    </row>
    <row r="18" spans="1:96">
      <c r="I18" s="93"/>
      <c r="J18" s="93"/>
      <c r="K18" s="93"/>
      <c r="L18" s="93"/>
      <c r="M18" s="93"/>
      <c r="N18" s="93"/>
      <c r="O18" s="93"/>
      <c r="P18" s="93"/>
      <c r="Q18" s="93"/>
      <c r="R18" s="93"/>
    </row>
    <row r="19" spans="1:96" ht="16">
      <c r="A19" s="31" t="s">
        <v>62</v>
      </c>
      <c r="B19" s="83" t="s">
        <v>99</v>
      </c>
      <c r="C19" s="83" t="s">
        <v>100</v>
      </c>
      <c r="D19" s="18"/>
      <c r="E19" s="18"/>
      <c r="F19" s="18"/>
      <c r="H19" s="31" t="s">
        <v>60</v>
      </c>
      <c r="I19" s="83" t="s">
        <v>99</v>
      </c>
      <c r="J19" s="83" t="s">
        <v>100</v>
      </c>
      <c r="K19" s="18"/>
      <c r="L19" s="20"/>
      <c r="M19" s="18"/>
      <c r="N19" s="18"/>
      <c r="O19" s="18"/>
      <c r="P19" s="18"/>
      <c r="Q19" s="18"/>
      <c r="R19" s="18"/>
      <c r="S19" s="18"/>
      <c r="T19" s="31" t="s">
        <v>64</v>
      </c>
      <c r="U19" s="83" t="s">
        <v>99</v>
      </c>
      <c r="V19" s="83" t="s">
        <v>100</v>
      </c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24"/>
      <c r="AJ19" s="18"/>
      <c r="AK19" s="36" t="s">
        <v>68</v>
      </c>
      <c r="AL19" s="83" t="s">
        <v>99</v>
      </c>
      <c r="AM19" s="83" t="s">
        <v>100</v>
      </c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34" t="s">
        <v>70</v>
      </c>
      <c r="BC19" s="83" t="s">
        <v>99</v>
      </c>
      <c r="BD19" s="83" t="s">
        <v>100</v>
      </c>
      <c r="BE19" s="18"/>
      <c r="BF19" s="18"/>
      <c r="BG19" s="18"/>
      <c r="BH19" s="18"/>
      <c r="BI19" s="18"/>
      <c r="BJ19" s="18"/>
      <c r="BK19" s="18"/>
      <c r="BL19" s="18"/>
      <c r="BM19" s="18"/>
      <c r="BN19" s="34" t="s">
        <v>66</v>
      </c>
      <c r="BO19" s="83" t="s">
        <v>99</v>
      </c>
      <c r="BP19" s="83" t="s">
        <v>100</v>
      </c>
    </row>
    <row r="20" spans="1:96" ht="17">
      <c r="A20" s="5" t="s">
        <v>9</v>
      </c>
      <c r="B20" s="79">
        <f>AVERAGE(D6:E6)</f>
        <v>55.372</v>
      </c>
      <c r="C20" s="33">
        <v>55.021999999999998</v>
      </c>
      <c r="H20" s="5" t="s">
        <v>9</v>
      </c>
      <c r="I20" s="79">
        <f>AVERAGE(L6:P6)</f>
        <v>55.235199999999999</v>
      </c>
      <c r="J20" s="33">
        <f>I6</f>
        <v>54.951999999999998</v>
      </c>
      <c r="L20" s="18"/>
      <c r="M20" s="18"/>
      <c r="T20" s="5" t="s">
        <v>9</v>
      </c>
      <c r="U20" s="79">
        <f>AVERAGE(Y6:AB6)</f>
        <v>54.640500000000003</v>
      </c>
      <c r="V20" s="33">
        <f>U6</f>
        <v>54.786000000000001</v>
      </c>
      <c r="AK20" s="5" t="s">
        <v>9</v>
      </c>
      <c r="AL20" s="79">
        <f>AVERAGE(AV6:AX6)</f>
        <v>54.782666666666671</v>
      </c>
      <c r="AM20" s="33">
        <f>AVERAGE(AL6,AZ6)</f>
        <v>54.901499999999999</v>
      </c>
      <c r="BB20" s="5" t="s">
        <v>9</v>
      </c>
      <c r="BC20" s="79">
        <f>AVERAGE(BF6:BI6)</f>
        <v>54.947499999999998</v>
      </c>
      <c r="BD20" s="33">
        <f>AVERAGE(BC6,BL6)</f>
        <v>54.907499999999999</v>
      </c>
      <c r="BN20" s="5" t="s">
        <v>9</v>
      </c>
      <c r="BO20" s="79">
        <f>AVERAGE(BR6:CM6)</f>
        <v>55.134545454545453</v>
      </c>
      <c r="BP20" s="33">
        <f>AVERAGE(BO6,CR6)</f>
        <v>54.8</v>
      </c>
    </row>
    <row r="21" spans="1:96" s="18" customFormat="1" ht="17">
      <c r="A21" s="5" t="s">
        <v>10</v>
      </c>
      <c r="B21" s="79">
        <f t="shared" ref="B21:B29" si="3">AVERAGE(D7:E7)</f>
        <v>2.7549999999999999</v>
      </c>
      <c r="C21" s="33">
        <v>2.7320000000000002</v>
      </c>
      <c r="G21" s="19"/>
      <c r="H21" s="5" t="s">
        <v>10</v>
      </c>
      <c r="I21" s="79">
        <f t="shared" ref="I21:I29" si="4">AVERAGE(L7:P7)</f>
        <v>2.7025999999999994</v>
      </c>
      <c r="J21" s="33">
        <f t="shared" ref="J21:J29" si="5">I7</f>
        <v>1.81</v>
      </c>
      <c r="L21"/>
      <c r="M21"/>
      <c r="T21" s="5" t="s">
        <v>10</v>
      </c>
      <c r="U21" s="79">
        <f t="shared" ref="U21:U29" si="6">AVERAGE(Y7:AB7)</f>
        <v>2.7869999999999999</v>
      </c>
      <c r="V21" s="33">
        <f t="shared" ref="V21:V29" si="7">U7</f>
        <v>2.6669999999999998</v>
      </c>
      <c r="AK21" s="5" t="s">
        <v>10</v>
      </c>
      <c r="AL21" s="79">
        <f t="shared" ref="AL21:AL29" si="8">AVERAGE(AV7:AX7)</f>
        <v>2.6813333333333333</v>
      </c>
      <c r="AM21" s="33">
        <f t="shared" ref="AM21:AM29" si="9">AVERAGE(AL7,AZ7)</f>
        <v>1.5720000000000001</v>
      </c>
      <c r="BB21" s="5" t="s">
        <v>10</v>
      </c>
      <c r="BC21" s="79">
        <f t="shared" ref="BC21:BC29" si="10">AVERAGE(BF7:BI7)</f>
        <v>2.3852500000000001</v>
      </c>
      <c r="BD21" s="33">
        <f t="shared" ref="BD21:BD29" si="11">AVERAGE(BC7,BL7)</f>
        <v>1.5994999999999999</v>
      </c>
      <c r="BN21" s="5" t="s">
        <v>10</v>
      </c>
      <c r="BO21" s="79">
        <f t="shared" ref="BO21:BO29" si="12">AVERAGE(BR7:CM7)</f>
        <v>2.8213181818181821</v>
      </c>
      <c r="BP21" s="33">
        <f t="shared" ref="BP21:BP29" si="13">AVERAGE(BO7,CR7)</f>
        <v>1.9219999999999999</v>
      </c>
    </row>
    <row r="22" spans="1:96" s="18" customFormat="1" ht="17">
      <c r="A22" s="5" t="s">
        <v>11</v>
      </c>
      <c r="B22" s="79" t="s">
        <v>93</v>
      </c>
      <c r="C22" s="79" t="s">
        <v>93</v>
      </c>
      <c r="G22" s="19"/>
      <c r="H22" s="5" t="s">
        <v>11</v>
      </c>
      <c r="I22" s="79" t="s">
        <v>93</v>
      </c>
      <c r="J22" s="79" t="s">
        <v>93</v>
      </c>
      <c r="T22" s="5" t="s">
        <v>11</v>
      </c>
      <c r="U22" s="79" t="s">
        <v>93</v>
      </c>
      <c r="V22" s="79" t="s">
        <v>93</v>
      </c>
      <c r="AK22" s="5" t="s">
        <v>11</v>
      </c>
      <c r="AL22" s="79" t="s">
        <v>93</v>
      </c>
      <c r="AM22" s="79" t="s">
        <v>93</v>
      </c>
      <c r="BB22" s="5" t="s">
        <v>11</v>
      </c>
      <c r="BC22" s="79" t="s">
        <v>93</v>
      </c>
      <c r="BD22" s="79" t="s">
        <v>93</v>
      </c>
      <c r="BN22" s="5" t="s">
        <v>11</v>
      </c>
      <c r="BO22" s="79" t="s">
        <v>93</v>
      </c>
      <c r="BP22" s="79" t="s">
        <v>93</v>
      </c>
    </row>
    <row r="23" spans="1:96" s="18" customFormat="1" ht="17">
      <c r="A23" s="5" t="s">
        <v>12</v>
      </c>
      <c r="B23" s="79">
        <f t="shared" si="3"/>
        <v>2.4169999999999998</v>
      </c>
      <c r="C23" s="33">
        <v>2.3889999999999998</v>
      </c>
      <c r="G23" s="19"/>
      <c r="H23" s="5" t="s">
        <v>12</v>
      </c>
      <c r="I23" s="79">
        <f t="shared" si="4"/>
        <v>2.4645999999999999</v>
      </c>
      <c r="J23" s="33">
        <f t="shared" si="5"/>
        <v>1.0389999999999999</v>
      </c>
      <c r="L23" s="92"/>
      <c r="M23" s="92"/>
      <c r="T23" s="5" t="s">
        <v>12</v>
      </c>
      <c r="U23" s="79">
        <f t="shared" si="6"/>
        <v>2.3607499999999999</v>
      </c>
      <c r="V23" s="33">
        <f t="shared" si="7"/>
        <v>2.2170000000000001</v>
      </c>
      <c r="AK23" s="5" t="s">
        <v>12</v>
      </c>
      <c r="AL23" s="79">
        <f t="shared" si="8"/>
        <v>2.4</v>
      </c>
      <c r="AM23" s="33">
        <f t="shared" si="9"/>
        <v>1.0149999999999999</v>
      </c>
      <c r="BB23" s="5" t="s">
        <v>12</v>
      </c>
      <c r="BC23" s="79">
        <f t="shared" si="10"/>
        <v>1.8759999999999999</v>
      </c>
      <c r="BD23" s="33">
        <f t="shared" si="11"/>
        <v>1.0905</v>
      </c>
      <c r="BN23" s="5" t="s">
        <v>12</v>
      </c>
      <c r="BO23" s="79">
        <f t="shared" si="12"/>
        <v>2.1641363636363646</v>
      </c>
      <c r="BP23" s="33">
        <f t="shared" si="13"/>
        <v>1.0415000000000001</v>
      </c>
    </row>
    <row r="24" spans="1:96" s="18" customFormat="1" ht="16">
      <c r="A24" s="6" t="s">
        <v>6</v>
      </c>
      <c r="B24" s="79">
        <f t="shared" si="3"/>
        <v>0.98949999999999994</v>
      </c>
      <c r="C24" s="33">
        <v>1.1299999999999999</v>
      </c>
      <c r="G24" s="19"/>
      <c r="H24" s="6" t="s">
        <v>6</v>
      </c>
      <c r="I24" s="79">
        <f t="shared" si="4"/>
        <v>1.0189999999999999</v>
      </c>
      <c r="J24" s="33">
        <f t="shared" si="5"/>
        <v>1.1579999999999999</v>
      </c>
      <c r="T24" s="6" t="s">
        <v>6</v>
      </c>
      <c r="U24" s="79">
        <f t="shared" si="6"/>
        <v>1.2084999999999999</v>
      </c>
      <c r="V24" s="33">
        <f t="shared" si="7"/>
        <v>1.2709999999999999</v>
      </c>
      <c r="AK24" s="6" t="s">
        <v>6</v>
      </c>
      <c r="AL24" s="79">
        <f t="shared" si="8"/>
        <v>1.012</v>
      </c>
      <c r="AM24" s="33">
        <f t="shared" si="9"/>
        <v>1.147</v>
      </c>
      <c r="BB24" s="6" t="s">
        <v>6</v>
      </c>
      <c r="BC24" s="79">
        <f t="shared" si="10"/>
        <v>1.05575</v>
      </c>
      <c r="BD24" s="33">
        <f t="shared" si="11"/>
        <v>1.1985000000000001</v>
      </c>
      <c r="BN24" s="6" t="s">
        <v>6</v>
      </c>
      <c r="BO24" s="79">
        <f t="shared" si="12"/>
        <v>1.0066363636363636</v>
      </c>
      <c r="BP24" s="33">
        <f t="shared" si="13"/>
        <v>1.1585000000000001</v>
      </c>
    </row>
    <row r="25" spans="1:96" s="18" customFormat="1" ht="15">
      <c r="A25" s="5" t="s">
        <v>5</v>
      </c>
      <c r="B25" s="79" t="s">
        <v>93</v>
      </c>
      <c r="C25" s="79" t="s">
        <v>93</v>
      </c>
      <c r="G25" s="19"/>
      <c r="H25" s="5" t="s">
        <v>5</v>
      </c>
      <c r="I25" s="79" t="s">
        <v>93</v>
      </c>
      <c r="J25" s="79" t="s">
        <v>93</v>
      </c>
      <c r="T25" s="5" t="s">
        <v>5</v>
      </c>
      <c r="U25" s="79" t="s">
        <v>93</v>
      </c>
      <c r="V25" s="79" t="s">
        <v>93</v>
      </c>
      <c r="AK25" s="5" t="s">
        <v>5</v>
      </c>
      <c r="AL25" s="79" t="s">
        <v>93</v>
      </c>
      <c r="AM25" s="79" t="s">
        <v>93</v>
      </c>
      <c r="BB25" s="5" t="s">
        <v>5</v>
      </c>
      <c r="BC25" s="79" t="s">
        <v>93</v>
      </c>
      <c r="BD25" s="79" t="s">
        <v>93</v>
      </c>
      <c r="BN25" s="5" t="s">
        <v>5</v>
      </c>
      <c r="BO25" s="79" t="s">
        <v>93</v>
      </c>
      <c r="BP25" s="79" t="s">
        <v>93</v>
      </c>
    </row>
    <row r="26" spans="1:96" s="18" customFormat="1" ht="16">
      <c r="A26" s="5" t="s">
        <v>3</v>
      </c>
      <c r="B26" s="79">
        <f t="shared" si="3"/>
        <v>15.3605</v>
      </c>
      <c r="C26" s="33">
        <v>15.577</v>
      </c>
      <c r="G26" s="19"/>
      <c r="H26" s="5" t="s">
        <v>3</v>
      </c>
      <c r="I26" s="79">
        <f t="shared" si="4"/>
        <v>15.506600000000001</v>
      </c>
      <c r="J26" s="33">
        <f t="shared" si="5"/>
        <v>16.998000000000001</v>
      </c>
      <c r="T26" s="5" t="s">
        <v>3</v>
      </c>
      <c r="U26" s="79">
        <f t="shared" si="6"/>
        <v>15.514749999999999</v>
      </c>
      <c r="V26" s="33">
        <f t="shared" si="7"/>
        <v>15.608000000000001</v>
      </c>
      <c r="AK26" s="5" t="s">
        <v>3</v>
      </c>
      <c r="AL26" s="79">
        <f t="shared" si="8"/>
        <v>15.500333333333336</v>
      </c>
      <c r="AM26" s="33">
        <f t="shared" si="9"/>
        <v>16.8185</v>
      </c>
      <c r="BB26" s="5" t="s">
        <v>3</v>
      </c>
      <c r="BC26" s="79">
        <f t="shared" si="10"/>
        <v>15.930000000000001</v>
      </c>
      <c r="BD26" s="33">
        <f t="shared" si="11"/>
        <v>16.8215</v>
      </c>
      <c r="BN26" s="5" t="s">
        <v>3</v>
      </c>
      <c r="BO26" s="79">
        <f t="shared" si="12"/>
        <v>15.3795</v>
      </c>
      <c r="BP26" s="33">
        <f t="shared" si="13"/>
        <v>16.564999999999998</v>
      </c>
    </row>
    <row r="27" spans="1:96" s="18" customFormat="1" ht="16">
      <c r="A27" s="5" t="s">
        <v>4</v>
      </c>
      <c r="B27" s="79">
        <f t="shared" si="3"/>
        <v>20.836500000000001</v>
      </c>
      <c r="C27" s="33">
        <v>21.12</v>
      </c>
      <c r="G27" s="19"/>
      <c r="H27" s="5" t="s">
        <v>4</v>
      </c>
      <c r="I27" s="79">
        <f t="shared" si="4"/>
        <v>21.025599999999997</v>
      </c>
      <c r="J27" s="33">
        <f t="shared" si="5"/>
        <v>23.143000000000001</v>
      </c>
      <c r="T27" s="5" t="s">
        <v>4</v>
      </c>
      <c r="U27" s="79">
        <f t="shared" si="6"/>
        <v>21.444000000000003</v>
      </c>
      <c r="V27" s="33">
        <f t="shared" si="7"/>
        <v>21.715</v>
      </c>
      <c r="AK27" s="5" t="s">
        <v>4</v>
      </c>
      <c r="AL27" s="79">
        <f t="shared" si="8"/>
        <v>21.343666666666667</v>
      </c>
      <c r="AM27" s="33">
        <f t="shared" si="9"/>
        <v>23.216999999999999</v>
      </c>
      <c r="BB27" s="5" t="s">
        <v>4</v>
      </c>
      <c r="BC27" s="79">
        <f t="shared" si="10"/>
        <v>21.952500000000001</v>
      </c>
      <c r="BD27" s="33">
        <f t="shared" si="11"/>
        <v>23.2165</v>
      </c>
      <c r="BN27" s="5" t="s">
        <v>4</v>
      </c>
      <c r="BO27" s="79">
        <f t="shared" si="12"/>
        <v>21.003045454545454</v>
      </c>
      <c r="BP27" s="33">
        <f t="shared" si="13"/>
        <v>22.734999999999999</v>
      </c>
    </row>
    <row r="28" spans="1:96" s="18" customFormat="1" ht="15">
      <c r="A28" s="5" t="s">
        <v>7</v>
      </c>
      <c r="B28" s="79" t="s">
        <v>93</v>
      </c>
      <c r="C28" s="79" t="s">
        <v>93</v>
      </c>
      <c r="G28" s="19"/>
      <c r="H28" s="5" t="s">
        <v>7</v>
      </c>
      <c r="I28" s="79" t="s">
        <v>93</v>
      </c>
      <c r="J28" s="79" t="s">
        <v>93</v>
      </c>
      <c r="T28" s="5" t="s">
        <v>7</v>
      </c>
      <c r="U28" s="79" t="s">
        <v>93</v>
      </c>
      <c r="V28" s="79" t="s">
        <v>93</v>
      </c>
      <c r="AK28" s="5" t="s">
        <v>7</v>
      </c>
      <c r="AL28" s="79" t="s">
        <v>93</v>
      </c>
      <c r="AM28" s="79" t="s">
        <v>93</v>
      </c>
      <c r="BB28" s="5" t="s">
        <v>7</v>
      </c>
      <c r="BC28" s="79" t="s">
        <v>93</v>
      </c>
      <c r="BD28" s="79" t="s">
        <v>93</v>
      </c>
      <c r="BN28" s="5" t="s">
        <v>7</v>
      </c>
      <c r="BO28" s="79" t="s">
        <v>93</v>
      </c>
      <c r="BP28" s="79" t="s">
        <v>93</v>
      </c>
    </row>
    <row r="29" spans="1:96" s="18" customFormat="1" ht="17">
      <c r="A29" s="5" t="s">
        <v>13</v>
      </c>
      <c r="B29" s="79">
        <f t="shared" si="3"/>
        <v>2.335</v>
      </c>
      <c r="C29" s="33">
        <v>2.0920000000000001</v>
      </c>
      <c r="G29" s="19"/>
      <c r="H29" s="5" t="s">
        <v>13</v>
      </c>
      <c r="I29" s="79">
        <f t="shared" si="4"/>
        <v>2.2058</v>
      </c>
      <c r="J29" s="33">
        <f t="shared" si="5"/>
        <v>1.097</v>
      </c>
      <c r="T29" s="5" t="s">
        <v>13</v>
      </c>
      <c r="U29" s="79">
        <f t="shared" si="6"/>
        <v>1.7105000000000001</v>
      </c>
      <c r="V29" s="33">
        <f t="shared" si="7"/>
        <v>1.589</v>
      </c>
      <c r="AK29" s="5" t="s">
        <v>13</v>
      </c>
      <c r="AL29" s="79">
        <f t="shared" si="8"/>
        <v>1.8216666666666665</v>
      </c>
      <c r="AM29" s="33">
        <f t="shared" si="9"/>
        <v>0.91200000000000003</v>
      </c>
      <c r="BB29" s="5" t="s">
        <v>13</v>
      </c>
      <c r="BC29" s="79">
        <f t="shared" si="10"/>
        <v>1.5662499999999999</v>
      </c>
      <c r="BD29" s="33">
        <f t="shared" si="11"/>
        <v>0.96049999999999991</v>
      </c>
      <c r="BN29" s="5" t="s">
        <v>13</v>
      </c>
      <c r="BO29" s="79">
        <f t="shared" si="12"/>
        <v>1.972272727272727</v>
      </c>
      <c r="BP29" s="33">
        <f t="shared" si="13"/>
        <v>1.0365</v>
      </c>
    </row>
    <row r="30" spans="1:96" s="18" customFormat="1" ht="17">
      <c r="A30" s="5" t="s">
        <v>14</v>
      </c>
      <c r="B30" s="79" t="s">
        <v>93</v>
      </c>
      <c r="C30" s="79" t="s">
        <v>93</v>
      </c>
      <c r="G30" s="19"/>
      <c r="H30" s="5" t="s">
        <v>14</v>
      </c>
      <c r="I30" s="79" t="s">
        <v>93</v>
      </c>
      <c r="J30" s="79" t="s">
        <v>93</v>
      </c>
      <c r="T30" s="5" t="s">
        <v>14</v>
      </c>
      <c r="U30" s="79" t="s">
        <v>93</v>
      </c>
      <c r="V30" s="79" t="s">
        <v>93</v>
      </c>
      <c r="AK30" s="5" t="s">
        <v>14</v>
      </c>
      <c r="AL30" s="79" t="s">
        <v>93</v>
      </c>
      <c r="AM30" s="79" t="s">
        <v>93</v>
      </c>
      <c r="BB30" s="5" t="s">
        <v>14</v>
      </c>
      <c r="BC30" s="79" t="s">
        <v>93</v>
      </c>
      <c r="BD30" s="79" t="s">
        <v>93</v>
      </c>
      <c r="BN30" s="5" t="s">
        <v>14</v>
      </c>
      <c r="BO30" s="79" t="s">
        <v>93</v>
      </c>
      <c r="BP30" s="79" t="s">
        <v>93</v>
      </c>
    </row>
    <row r="31" spans="1:96" s="18" customFormat="1" ht="15">
      <c r="A31" s="5" t="s">
        <v>41</v>
      </c>
      <c r="B31" s="79">
        <f>SUM(B20:B30)</f>
        <v>100.0655</v>
      </c>
      <c r="C31" s="79">
        <f>SUM(C20:C30)</f>
        <v>100.06200000000001</v>
      </c>
      <c r="G31" s="19"/>
      <c r="H31" s="5" t="s">
        <v>41</v>
      </c>
      <c r="I31" s="79">
        <f>SUM(I20:I30)</f>
        <v>100.15939999999999</v>
      </c>
      <c r="J31" s="79">
        <f>SUM(J20:J30)</f>
        <v>100.197</v>
      </c>
      <c r="L31" s="20"/>
      <c r="T31" s="5" t="s">
        <v>41</v>
      </c>
      <c r="U31" s="79">
        <f>SUM(U20:U30)</f>
        <v>99.666000000000011</v>
      </c>
      <c r="V31" s="79">
        <f>SUM(V20:V30)</f>
        <v>99.853000000000009</v>
      </c>
      <c r="AK31" s="5" t="s">
        <v>41</v>
      </c>
      <c r="AL31" s="79">
        <f>SUM(AL20:AL30)</f>
        <v>99.541666666666671</v>
      </c>
      <c r="AM31" s="79">
        <f>SUM(AM20:AM30)</f>
        <v>99.583000000000013</v>
      </c>
      <c r="BB31" s="5" t="s">
        <v>41</v>
      </c>
      <c r="BC31" s="79">
        <f>SUM(BC20:BC30)</f>
        <v>99.713250000000002</v>
      </c>
      <c r="BD31" s="79">
        <f>SUM(BD20:BD30)</f>
        <v>99.794499999999999</v>
      </c>
      <c r="BN31" s="5" t="s">
        <v>41</v>
      </c>
      <c r="BO31" s="79">
        <f>SUM(BO20:BO30)</f>
        <v>99.48145454545454</v>
      </c>
      <c r="BP31" s="79">
        <f>SUM(BP20:BP30)</f>
        <v>99.258499999999998</v>
      </c>
    </row>
    <row r="32" spans="1:96" s="20" customFormat="1">
      <c r="A32" s="21"/>
      <c r="G32" s="22"/>
      <c r="H32" s="21"/>
      <c r="T32" s="23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21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/>
      <c r="BD32" s="18"/>
      <c r="BE32" s="18"/>
      <c r="BF32" s="18"/>
      <c r="BG32" s="18"/>
      <c r="BH32" s="18"/>
      <c r="BI32" s="18"/>
      <c r="BJ32" s="18"/>
      <c r="BK32" s="18"/>
      <c r="BL32" s="18"/>
    </row>
    <row r="33" spans="1:68" s="1" customFormat="1" ht="13">
      <c r="A33" s="117" t="s">
        <v>62</v>
      </c>
      <c r="B33" s="7" t="s">
        <v>99</v>
      </c>
      <c r="C33" s="78" t="s">
        <v>100</v>
      </c>
      <c r="H33" s="118" t="s">
        <v>60</v>
      </c>
      <c r="I33" s="7" t="s">
        <v>99</v>
      </c>
      <c r="J33" s="78" t="s">
        <v>100</v>
      </c>
      <c r="T33" s="118" t="s">
        <v>64</v>
      </c>
      <c r="U33" s="7" t="s">
        <v>99</v>
      </c>
      <c r="V33" s="78" t="s">
        <v>100</v>
      </c>
      <c r="AK33" s="119" t="s">
        <v>68</v>
      </c>
      <c r="AL33" s="7" t="s">
        <v>99</v>
      </c>
      <c r="AM33" s="78" t="s">
        <v>100</v>
      </c>
      <c r="BB33" s="120" t="s">
        <v>70</v>
      </c>
      <c r="BC33" s="7" t="s">
        <v>99</v>
      </c>
      <c r="BD33" s="78" t="s">
        <v>100</v>
      </c>
      <c r="BN33" s="120" t="s">
        <v>66</v>
      </c>
      <c r="BO33" s="7" t="s">
        <v>99</v>
      </c>
      <c r="BP33" s="78" t="s">
        <v>100</v>
      </c>
    </row>
    <row r="34" spans="1:68" s="1" customFormat="1" ht="16">
      <c r="A34" s="7" t="s">
        <v>103</v>
      </c>
      <c r="B34" s="98">
        <v>1.9934468811615098</v>
      </c>
      <c r="C34" s="98">
        <v>1.9831025526197719</v>
      </c>
      <c r="H34" s="7" t="s">
        <v>103</v>
      </c>
      <c r="I34" s="98">
        <v>1.9879199087970314</v>
      </c>
      <c r="J34" s="98">
        <v>1.9777981712538257</v>
      </c>
      <c r="T34" s="7" t="s">
        <v>103</v>
      </c>
      <c r="U34" s="98">
        <v>1.9829084006657038</v>
      </c>
      <c r="V34" s="98">
        <v>1.9857298518662294</v>
      </c>
      <c r="AK34" s="7" t="s">
        <v>103</v>
      </c>
      <c r="AL34" s="98">
        <v>1.9885929845807069</v>
      </c>
      <c r="AM34" s="98">
        <v>1.992224403623178</v>
      </c>
      <c r="BB34" s="7" t="s">
        <v>103</v>
      </c>
      <c r="BC34" s="98">
        <v>1.9903174521069682</v>
      </c>
      <c r="BD34" s="98">
        <v>1.9881289288935384</v>
      </c>
      <c r="BN34" s="7" t="s">
        <v>103</v>
      </c>
      <c r="BO34" s="98">
        <v>2.0000443707817364</v>
      </c>
      <c r="BP34" s="98">
        <v>1.9941742063895009</v>
      </c>
    </row>
    <row r="35" spans="1:68" s="1" customFormat="1" ht="16">
      <c r="A35" s="7" t="s">
        <v>104</v>
      </c>
      <c r="B35" s="98">
        <v>6.5531188384901906E-3</v>
      </c>
      <c r="C35" s="98">
        <v>1.6897447380228137E-2</v>
      </c>
      <c r="H35" s="7" t="s">
        <v>104</v>
      </c>
      <c r="I35" s="98">
        <v>1.2080091202968601E-2</v>
      </c>
      <c r="J35" s="98">
        <v>2.2201828746174268E-2</v>
      </c>
      <c r="T35" s="7" t="s">
        <v>104</v>
      </c>
      <c r="U35" s="98">
        <v>0</v>
      </c>
      <c r="V35" s="98">
        <v>0</v>
      </c>
      <c r="AK35" s="7" t="s">
        <v>104</v>
      </c>
      <c r="AL35" s="98">
        <v>1.1407015419293121E-2</v>
      </c>
      <c r="AM35" s="98">
        <v>7.7755963768220138E-3</v>
      </c>
      <c r="BB35" s="7" t="s">
        <v>104</v>
      </c>
      <c r="BC35" s="98">
        <v>9.682547893031801E-3</v>
      </c>
      <c r="BD35" s="98">
        <v>1.1871071106461573E-2</v>
      </c>
      <c r="BN35" s="7" t="s">
        <v>104</v>
      </c>
      <c r="BO35" s="98">
        <v>-4.4370781736358111E-5</v>
      </c>
      <c r="BP35" s="98">
        <v>5.8257936104990637E-3</v>
      </c>
    </row>
    <row r="36" spans="1:68" s="1" customFormat="1" ht="16">
      <c r="A36" s="7" t="s">
        <v>105</v>
      </c>
      <c r="B36" s="98">
        <v>0.11034015356065553</v>
      </c>
      <c r="C36" s="98">
        <v>9.9151966726203175E-2</v>
      </c>
      <c r="H36" s="7" t="s">
        <v>105</v>
      </c>
      <c r="I36" s="98">
        <v>0.10255515838766492</v>
      </c>
      <c r="J36" s="98">
        <v>5.4575058159533063E-2</v>
      </c>
      <c r="T36" s="7" t="s">
        <v>105</v>
      </c>
      <c r="U36" s="98">
        <v>0.11920059213208437</v>
      </c>
      <c r="V36" s="98">
        <v>0.11392710020789432</v>
      </c>
      <c r="AK36" s="7" t="s">
        <v>105</v>
      </c>
      <c r="AL36" s="98">
        <v>0.10330449486235782</v>
      </c>
      <c r="AM36" s="98">
        <v>5.9453928695016561E-2</v>
      </c>
      <c r="BB36" s="7" t="s">
        <v>105</v>
      </c>
      <c r="BC36" s="98">
        <v>9.214417667241423E-2</v>
      </c>
      <c r="BD36" s="98">
        <v>5.6386459902236424E-2</v>
      </c>
      <c r="BN36" s="7" t="s">
        <v>105</v>
      </c>
      <c r="BO36" s="98">
        <v>0.12066493508612811</v>
      </c>
      <c r="BP36" s="98">
        <v>7.6604979983033297E-2</v>
      </c>
    </row>
    <row r="37" spans="1:68" s="1" customFormat="1" ht="16">
      <c r="A37" s="7" t="s">
        <v>85</v>
      </c>
      <c r="B37" s="114" t="s">
        <v>101</v>
      </c>
      <c r="C37" s="114" t="s">
        <v>101</v>
      </c>
      <c r="H37" s="7" t="s">
        <v>85</v>
      </c>
      <c r="I37" s="114" t="s">
        <v>101</v>
      </c>
      <c r="J37" s="114" t="s">
        <v>101</v>
      </c>
      <c r="T37" s="7" t="s">
        <v>85</v>
      </c>
      <c r="U37" s="114" t="s">
        <v>101</v>
      </c>
      <c r="V37" s="114" t="s">
        <v>101</v>
      </c>
      <c r="AK37" s="7" t="s">
        <v>85</v>
      </c>
      <c r="AL37" s="114" t="s">
        <v>101</v>
      </c>
      <c r="AM37" s="114" t="s">
        <v>101</v>
      </c>
      <c r="BB37" s="7" t="s">
        <v>85</v>
      </c>
      <c r="BC37" s="114" t="s">
        <v>101</v>
      </c>
      <c r="BD37" s="114" t="s">
        <v>101</v>
      </c>
      <c r="BN37" s="7" t="s">
        <v>85</v>
      </c>
      <c r="BO37" s="114" t="s">
        <v>101</v>
      </c>
      <c r="BP37" s="114" t="s">
        <v>101</v>
      </c>
    </row>
    <row r="38" spans="1:68" s="1" customFormat="1" ht="13">
      <c r="A38" s="7" t="s">
        <v>86</v>
      </c>
      <c r="B38" s="99">
        <v>6.8796515054889221E-2</v>
      </c>
      <c r="C38" s="99">
        <v>6.8076980102399848E-2</v>
      </c>
      <c r="H38" s="7" t="s">
        <v>86</v>
      </c>
      <c r="I38" s="99">
        <v>7.01301435480748E-2</v>
      </c>
      <c r="J38" s="99">
        <v>2.9565780383576944E-2</v>
      </c>
      <c r="T38" s="7" t="s">
        <v>86</v>
      </c>
      <c r="U38" s="99">
        <v>6.7735028468658004E-2</v>
      </c>
      <c r="V38" s="99">
        <v>6.3531863783856085E-2</v>
      </c>
      <c r="AK38" s="7" t="s">
        <v>86</v>
      </c>
      <c r="AL38" s="99">
        <v>6.8879392397050543E-2</v>
      </c>
      <c r="AM38" s="99">
        <v>2.9120271454429424E-2</v>
      </c>
      <c r="BB38" s="7" t="s">
        <v>86</v>
      </c>
      <c r="BC38" s="99">
        <v>5.37257613883034E-2</v>
      </c>
      <c r="BD38" s="99">
        <v>3.1218632534264372E-2</v>
      </c>
      <c r="BN38" s="7" t="s">
        <v>86</v>
      </c>
      <c r="BO38" s="99">
        <v>6.2069148279496091E-2</v>
      </c>
      <c r="BP38" s="99">
        <v>2.9965197316939095E-2</v>
      </c>
    </row>
    <row r="39" spans="1:68" s="1" customFormat="1" ht="13">
      <c r="A39" s="121" t="s">
        <v>106</v>
      </c>
      <c r="B39" s="99">
        <v>0</v>
      </c>
      <c r="C39" s="99">
        <v>0</v>
      </c>
      <c r="H39" s="121" t="s">
        <v>106</v>
      </c>
      <c r="I39" s="99">
        <v>0</v>
      </c>
      <c r="J39" s="99">
        <v>1.4612999009153374E-2</v>
      </c>
      <c r="T39" s="121" t="s">
        <v>106</v>
      </c>
      <c r="U39" s="99">
        <v>0</v>
      </c>
      <c r="V39" s="99">
        <v>0</v>
      </c>
      <c r="AK39" s="121" t="s">
        <v>106</v>
      </c>
      <c r="AL39" s="99">
        <v>0</v>
      </c>
      <c r="AM39" s="99">
        <v>0</v>
      </c>
      <c r="BB39" s="121" t="s">
        <v>106</v>
      </c>
      <c r="BC39" s="99">
        <v>0</v>
      </c>
      <c r="BD39" s="99">
        <v>0</v>
      </c>
      <c r="BN39" s="121" t="s">
        <v>106</v>
      </c>
      <c r="BO39" s="99">
        <v>0</v>
      </c>
      <c r="BP39" s="99">
        <v>0</v>
      </c>
    </row>
    <row r="40" spans="1:68" s="1" customFormat="1" ht="13">
      <c r="A40" s="121" t="s">
        <v>107</v>
      </c>
      <c r="B40" s="99">
        <v>2.9791178435893698E-2</v>
      </c>
      <c r="C40" s="99">
        <v>3.4060002168833904E-2</v>
      </c>
      <c r="H40" s="121" t="s">
        <v>107</v>
      </c>
      <c r="I40" s="99">
        <v>3.0670055584736008E-2</v>
      </c>
      <c r="J40" s="99">
        <v>2.0241950167523878E-2</v>
      </c>
      <c r="T40" s="121" t="s">
        <v>107</v>
      </c>
      <c r="U40" s="99">
        <v>3.6676853404054806E-2</v>
      </c>
      <c r="V40" s="99">
        <v>3.8525967051444031E-2</v>
      </c>
      <c r="AK40" s="121" t="s">
        <v>107</v>
      </c>
      <c r="AL40" s="99">
        <v>3.0721376700149444E-2</v>
      </c>
      <c r="AM40" s="99">
        <v>3.4807664966489613E-2</v>
      </c>
      <c r="BB40" s="121" t="s">
        <v>107</v>
      </c>
      <c r="BC40" s="99">
        <v>3.1981065608879283E-2</v>
      </c>
      <c r="BD40" s="99">
        <v>3.6291785856903166E-2</v>
      </c>
      <c r="BN40" s="121" t="s">
        <v>107</v>
      </c>
      <c r="BO40" s="99">
        <v>3.0538371474334823E-2</v>
      </c>
      <c r="BP40" s="99">
        <v>3.5256240579172995E-2</v>
      </c>
    </row>
    <row r="41" spans="1:68" s="1" customFormat="1" ht="16">
      <c r="A41" s="7" t="s">
        <v>87</v>
      </c>
      <c r="B41" s="114" t="s">
        <v>101</v>
      </c>
      <c r="C41" s="114" t="s">
        <v>101</v>
      </c>
      <c r="H41" s="7" t="s">
        <v>87</v>
      </c>
      <c r="I41" s="114" t="s">
        <v>101</v>
      </c>
      <c r="J41" s="114" t="s">
        <v>101</v>
      </c>
      <c r="T41" s="7" t="s">
        <v>87</v>
      </c>
      <c r="U41" s="114" t="s">
        <v>101</v>
      </c>
      <c r="V41" s="114" t="s">
        <v>101</v>
      </c>
      <c r="AK41" s="7" t="s">
        <v>87</v>
      </c>
      <c r="AL41" s="114" t="s">
        <v>101</v>
      </c>
      <c r="AM41" s="114" t="s">
        <v>101</v>
      </c>
      <c r="BB41" s="7" t="s">
        <v>87</v>
      </c>
      <c r="BC41" s="114" t="s">
        <v>101</v>
      </c>
      <c r="BD41" s="114" t="s">
        <v>101</v>
      </c>
      <c r="BN41" s="7" t="s">
        <v>87</v>
      </c>
      <c r="BO41" s="114" t="s">
        <v>101</v>
      </c>
      <c r="BP41" s="114" t="s">
        <v>101</v>
      </c>
    </row>
    <row r="42" spans="1:68" s="1" customFormat="1" ht="13">
      <c r="A42" s="7" t="s">
        <v>88</v>
      </c>
      <c r="B42" s="98">
        <v>0.82437905680162671</v>
      </c>
      <c r="C42" s="98">
        <v>0.8369504764316712</v>
      </c>
      <c r="H42" s="7" t="s">
        <v>88</v>
      </c>
      <c r="I42" s="98">
        <v>0.83196810374714991</v>
      </c>
      <c r="J42" s="98">
        <v>0.91201804767099559</v>
      </c>
      <c r="T42" s="7" t="s">
        <v>88</v>
      </c>
      <c r="U42" s="98">
        <v>0.83934384449527311</v>
      </c>
      <c r="V42" s="98">
        <v>0.8433444047997416</v>
      </c>
      <c r="AK42" s="7" t="s">
        <v>88</v>
      </c>
      <c r="AL42" s="98">
        <v>0.83878549574251693</v>
      </c>
      <c r="AM42" s="98">
        <v>0.90980526337754919</v>
      </c>
      <c r="BB42" s="7" t="s">
        <v>88</v>
      </c>
      <c r="BC42" s="98">
        <v>0.86019582284329721</v>
      </c>
      <c r="BD42" s="98">
        <v>0.90799767063625048</v>
      </c>
      <c r="BN42" s="7" t="s">
        <v>88</v>
      </c>
      <c r="BO42" s="98">
        <v>0.83169710260040919</v>
      </c>
      <c r="BP42" s="98">
        <v>0.89863042062823739</v>
      </c>
    </row>
    <row r="43" spans="1:68" s="1" customFormat="1" ht="13">
      <c r="A43" s="7" t="s">
        <v>89</v>
      </c>
      <c r="B43" s="98">
        <v>0.80370614395939055</v>
      </c>
      <c r="C43" s="98">
        <v>0.81556912327217934</v>
      </c>
      <c r="H43" s="7" t="s">
        <v>89</v>
      </c>
      <c r="I43" s="98">
        <v>0.81075458012294144</v>
      </c>
      <c r="J43" s="98">
        <v>0.89243415580312802</v>
      </c>
      <c r="T43" s="7" t="s">
        <v>89</v>
      </c>
      <c r="U43" s="98">
        <v>0.8337807171644831</v>
      </c>
      <c r="V43" s="98">
        <v>0.84327352525067922</v>
      </c>
      <c r="AK43" s="7" t="s">
        <v>89</v>
      </c>
      <c r="AL43" s="98">
        <v>0.83009887363846069</v>
      </c>
      <c r="AM43" s="98">
        <v>0.90264754920485979</v>
      </c>
      <c r="BB43" s="7" t="s">
        <v>89</v>
      </c>
      <c r="BC43" s="98">
        <v>0.85195461501392322</v>
      </c>
      <c r="BD43" s="98">
        <v>0.90067411885038762</v>
      </c>
      <c r="BN43" s="7" t="s">
        <v>89</v>
      </c>
      <c r="BO43" s="98">
        <v>0.81631197012372136</v>
      </c>
      <c r="BP43" s="98">
        <v>0.88641185387383614</v>
      </c>
    </row>
    <row r="44" spans="1:68" s="1" customFormat="1" ht="16">
      <c r="A44" s="7" t="s">
        <v>90</v>
      </c>
      <c r="B44" s="114" t="s">
        <v>101</v>
      </c>
      <c r="C44" s="114" t="s">
        <v>101</v>
      </c>
      <c r="H44" s="7" t="s">
        <v>90</v>
      </c>
      <c r="I44" s="114" t="s">
        <v>101</v>
      </c>
      <c r="J44" s="114" t="s">
        <v>101</v>
      </c>
      <c r="T44" s="7" t="s">
        <v>90</v>
      </c>
      <c r="U44" s="114" t="s">
        <v>101</v>
      </c>
      <c r="V44" s="114" t="s">
        <v>101</v>
      </c>
      <c r="AK44" s="7" t="s">
        <v>90</v>
      </c>
      <c r="AL44" s="114" t="s">
        <v>101</v>
      </c>
      <c r="AM44" s="114" t="s">
        <v>101</v>
      </c>
      <c r="BB44" s="7" t="s">
        <v>90</v>
      </c>
      <c r="BC44" s="114" t="s">
        <v>101</v>
      </c>
      <c r="BD44" s="114" t="s">
        <v>101</v>
      </c>
      <c r="BN44" s="7" t="s">
        <v>90</v>
      </c>
      <c r="BO44" s="114" t="s">
        <v>101</v>
      </c>
      <c r="BP44" s="114" t="s">
        <v>101</v>
      </c>
    </row>
    <row r="45" spans="1:68" s="1" customFormat="1" ht="13">
      <c r="A45" s="7" t="s">
        <v>91</v>
      </c>
      <c r="B45" s="99">
        <v>0.16298695218754417</v>
      </c>
      <c r="C45" s="99">
        <v>0.14619145129871269</v>
      </c>
      <c r="H45" s="7" t="s">
        <v>91</v>
      </c>
      <c r="I45" s="99">
        <v>0.15392195860943247</v>
      </c>
      <c r="J45" s="99">
        <v>7.6552008806089117E-2</v>
      </c>
      <c r="T45" s="7" t="s">
        <v>91</v>
      </c>
      <c r="U45" s="99">
        <v>0.12035456366974338</v>
      </c>
      <c r="V45" s="99">
        <v>0.11166728704015526</v>
      </c>
      <c r="AK45" s="7" t="s">
        <v>91</v>
      </c>
      <c r="AL45" s="99">
        <v>0.1282103666594652</v>
      </c>
      <c r="AM45" s="99">
        <v>6.4165322301655073E-2</v>
      </c>
      <c r="BB45" s="7" t="s">
        <v>91</v>
      </c>
      <c r="BC45" s="99">
        <v>0.1099985584731825</v>
      </c>
      <c r="BD45" s="99">
        <v>6.7431332219957854E-2</v>
      </c>
      <c r="BN45" s="7" t="s">
        <v>91</v>
      </c>
      <c r="BO45" s="99">
        <v>0.13871847243590971</v>
      </c>
      <c r="BP45" s="99">
        <v>7.3131307618781102E-2</v>
      </c>
    </row>
    <row r="46" spans="1:68" s="1" customFormat="1" ht="16">
      <c r="A46" s="7" t="s">
        <v>102</v>
      </c>
      <c r="B46" s="114" t="s">
        <v>101</v>
      </c>
      <c r="C46" s="114" t="s">
        <v>101</v>
      </c>
      <c r="H46" s="7" t="s">
        <v>102</v>
      </c>
      <c r="I46" s="114" t="s">
        <v>101</v>
      </c>
      <c r="J46" s="114" t="s">
        <v>101</v>
      </c>
      <c r="T46" s="7" t="s">
        <v>102</v>
      </c>
      <c r="U46" s="114" t="s">
        <v>101</v>
      </c>
      <c r="V46" s="114" t="s">
        <v>101</v>
      </c>
      <c r="AK46" s="7" t="s">
        <v>102</v>
      </c>
      <c r="AL46" s="114" t="s">
        <v>101</v>
      </c>
      <c r="AM46" s="114" t="s">
        <v>101</v>
      </c>
      <c r="BB46" s="7" t="s">
        <v>102</v>
      </c>
      <c r="BC46" s="114" t="s">
        <v>101</v>
      </c>
      <c r="BD46" s="114" t="s">
        <v>101</v>
      </c>
      <c r="BN46" s="7" t="s">
        <v>102</v>
      </c>
      <c r="BO46" s="114" t="s">
        <v>101</v>
      </c>
      <c r="BP46" s="114" t="s">
        <v>101</v>
      </c>
    </row>
    <row r="47" spans="1:68" s="1" customFormat="1" ht="13">
      <c r="A47" s="122" t="s">
        <v>41</v>
      </c>
      <c r="B47" s="98">
        <f>SUM(B34:B45)</f>
        <v>3.9999999999999996</v>
      </c>
      <c r="C47" s="98">
        <f>SUM(C34:C45)</f>
        <v>3.9999999999999996</v>
      </c>
      <c r="H47" s="122" t="s">
        <v>41</v>
      </c>
      <c r="I47" s="98">
        <f>SUM(I34:I45)</f>
        <v>4</v>
      </c>
      <c r="J47" s="98">
        <f>SUM(J34:J45)</f>
        <v>4</v>
      </c>
      <c r="T47" s="122" t="s">
        <v>41</v>
      </c>
      <c r="U47" s="98">
        <f>SUM(U34:U45)</f>
        <v>4.0000000000000009</v>
      </c>
      <c r="V47" s="98">
        <f>SUM(V34:V45)</f>
        <v>4</v>
      </c>
      <c r="AK47" s="122" t="s">
        <v>41</v>
      </c>
      <c r="AL47" s="98">
        <f>SUM(AL34:AL45)</f>
        <v>4.0000000000000009</v>
      </c>
      <c r="AM47" s="98">
        <f>SUM(AM34:AM45)</f>
        <v>3.9999999999999996</v>
      </c>
      <c r="BB47" s="122" t="s">
        <v>41</v>
      </c>
      <c r="BC47" s="98">
        <f>SUM(BC34:BC45)</f>
        <v>4</v>
      </c>
      <c r="BD47" s="98">
        <f>SUM(BD34:BD45)</f>
        <v>4</v>
      </c>
      <c r="BN47" s="122" t="s">
        <v>41</v>
      </c>
      <c r="BO47" s="98">
        <f>SUM(BO34:BO45)</f>
        <v>3.9999999999999991</v>
      </c>
      <c r="BP47" s="98">
        <f>SUM(BP34:BP45)</f>
        <v>4</v>
      </c>
    </row>
  </sheetData>
  <phoneticPr fontId="2" type="noConversion"/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NRTP4</vt:lpstr>
      <vt:lpstr>DS0260</vt:lpstr>
      <vt:lpstr>DS0286</vt:lpstr>
      <vt:lpstr>NUM9a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LG</dc:creator>
  <cp:lastModifiedBy>Editorial Assistant</cp:lastModifiedBy>
  <dcterms:created xsi:type="dcterms:W3CDTF">2015-04-15T02:08:33Z</dcterms:created>
  <dcterms:modified xsi:type="dcterms:W3CDTF">2017-02-23T16:55:00Z</dcterms:modified>
</cp:coreProperties>
</file>